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0" windowWidth="14796" windowHeight="8952"/>
  </bookViews>
  <sheets>
    <sheet name="2015-2017 " sheetId="23" r:id="rId1"/>
  </sheets>
  <definedNames>
    <definedName name="_xlnm.Print_Titles" localSheetId="0">'2015-2017 '!$5:$7</definedName>
  </definedNames>
  <calcPr calcId="125725"/>
</workbook>
</file>

<file path=xl/calcChain.xml><?xml version="1.0" encoding="utf-8"?>
<calcChain xmlns="http://schemas.openxmlformats.org/spreadsheetml/2006/main">
  <c r="O43" i="23"/>
  <c r="O48"/>
  <c r="O42" s="1"/>
  <c r="O56"/>
  <c r="O16"/>
  <c r="O14" s="1"/>
  <c r="O12" s="1"/>
  <c r="O22"/>
  <c r="O20" s="1"/>
  <c r="O25"/>
  <c r="O27"/>
  <c r="O29"/>
  <c r="O31"/>
  <c r="O33"/>
  <c r="O35"/>
  <c r="O37"/>
  <c r="O60"/>
  <c r="O64"/>
  <c r="O68"/>
  <c r="O72"/>
  <c r="O75"/>
  <c r="O83"/>
  <c r="O82" s="1"/>
  <c r="I86"/>
  <c r="O13"/>
  <c r="O11" s="1"/>
  <c r="O10" l="1"/>
  <c r="O59"/>
  <c r="O9" l="1"/>
  <c r="O8" s="1"/>
</calcChain>
</file>

<file path=xl/sharedStrings.xml><?xml version="1.0" encoding="utf-8"?>
<sst xmlns="http://schemas.openxmlformats.org/spreadsheetml/2006/main" count="446" uniqueCount="201">
  <si>
    <t>в том числе:</t>
  </si>
  <si>
    <t>на                    9 месяцев</t>
  </si>
  <si>
    <t>Срок выполнения</t>
  </si>
  <si>
    <t>Наименование проекта</t>
  </si>
  <si>
    <t>I.</t>
  </si>
  <si>
    <t>1.</t>
  </si>
  <si>
    <t>Петрозаводский городской округ</t>
  </si>
  <si>
    <t>3.</t>
  </si>
  <si>
    <t>4.</t>
  </si>
  <si>
    <t>5.</t>
  </si>
  <si>
    <t>6.</t>
  </si>
  <si>
    <t>7.</t>
  </si>
  <si>
    <t>8.</t>
  </si>
  <si>
    <t>9.</t>
  </si>
  <si>
    <t>10.</t>
  </si>
  <si>
    <t>II.</t>
  </si>
  <si>
    <t>2.</t>
  </si>
  <si>
    <t>Наименование заказчика, получателя</t>
  </si>
  <si>
    <t>Наименование застройщика</t>
  </si>
  <si>
    <t xml:space="preserve">Сроки </t>
  </si>
  <si>
    <t>04</t>
  </si>
  <si>
    <t>09</t>
  </si>
  <si>
    <t>05</t>
  </si>
  <si>
    <t>02</t>
  </si>
  <si>
    <t>Министерство строительства Республики Карелия - главный распорядитель средств</t>
  </si>
  <si>
    <t>Доля средств местного бюджета на осуществление бюджетных инвестиций</t>
  </si>
  <si>
    <t>Сметная стоимость  в ценах утвержде-ния проекта</t>
  </si>
  <si>
    <t>Остаток сметной стоимости в ценах утвержде-ния проекта</t>
  </si>
  <si>
    <t xml:space="preserve">Раз-дел </t>
  </si>
  <si>
    <t>Под-раз-дел</t>
  </si>
  <si>
    <t>Вид рас-хо-дов</t>
  </si>
  <si>
    <t>№ п/п</t>
  </si>
  <si>
    <t xml:space="preserve">администрация Петрозаводского городского округа </t>
  </si>
  <si>
    <t xml:space="preserve">Сроки (годы) </t>
  </si>
  <si>
    <t>Стоимость завершения работ в текущих ценах</t>
  </si>
  <si>
    <t>ведутся проектные работы</t>
  </si>
  <si>
    <t>Объекты капитального строительства в сфере дорожного строительства, относящиеся к государственной собственности Республики Карелия (Дорожный фонд)</t>
  </si>
  <si>
    <t>414</t>
  </si>
  <si>
    <t>522</t>
  </si>
  <si>
    <t>01</t>
  </si>
  <si>
    <t>Объекты капитального строительства, относящиеся к государственной собственности Республики Карелия</t>
  </si>
  <si>
    <t>III.</t>
  </si>
  <si>
    <t>в том числе</t>
  </si>
  <si>
    <t>08</t>
  </si>
  <si>
    <t>казенное учреждение                                  Республики Карелия                                     «Управление капитального строительства  Республики Карелия»</t>
  </si>
  <si>
    <t>казенное учреждение                                  Республики Карелия                                     «Управление автомобильных дорог Республики Карелия»</t>
  </si>
  <si>
    <t>Расходы – всего</t>
  </si>
  <si>
    <t>Министерство строительства, жилищно-коммунального хозяйства и энергетики Республики Карелия – главный распорядитель средств</t>
  </si>
  <si>
    <t>бюджетное учреждение «Дирекция по эксплуатации зданий учреждений культуры»</t>
  </si>
  <si>
    <t>Проектно-изыскательские работы</t>
  </si>
  <si>
    <t>Оформление и согласование документации на получение земельных участков под строительство автомобильных дорог и мостов</t>
  </si>
  <si>
    <t>Строительство автомобильной дороги Великая Губа – Оятевщина</t>
  </si>
  <si>
    <t>Объекты капитального строительства, предназначенные для решения вопросов местного значения</t>
  </si>
  <si>
    <t>Объекты капитального строительства, предназначенные для решения вопросов местного значения, финансовое обеспечение которых осуществляется в форме бюджетных инвестиций</t>
  </si>
  <si>
    <t>Объекты капитального строительства, предназначенные для решения вопросов местного значения, финансовое обеспечение которых осуществляется в форме субсидий бюджетам муниципальных образований</t>
  </si>
  <si>
    <t>Государственная корпорация по содействию разработке, производству и экспорту высокотехнологичной промышленной продукции «Ростех»</t>
  </si>
  <si>
    <t>11</t>
  </si>
  <si>
    <t>администрация Олонецкого городского поселения</t>
  </si>
  <si>
    <t>03</t>
  </si>
  <si>
    <t>Строительство Центра культурного развития в г. Костомукша</t>
  </si>
  <si>
    <t>07</t>
  </si>
  <si>
    <t>Костомукшский городской округ</t>
  </si>
  <si>
    <t>администрация Костомукшского городского округа</t>
  </si>
  <si>
    <t xml:space="preserve">Адресная инвестиционная программа Республики Карелия на 2016 год 
</t>
  </si>
  <si>
    <t>0530358980</t>
  </si>
  <si>
    <t>05303R8980</t>
  </si>
  <si>
    <t>07005R1120</t>
  </si>
  <si>
    <t>1820190400</t>
  </si>
  <si>
    <t>Мероприятия по переселению граждан из аварийного жилищного фонда</t>
  </si>
  <si>
    <t>0510309502</t>
  </si>
  <si>
    <t>0510309602</t>
  </si>
  <si>
    <t>07005R0140</t>
  </si>
  <si>
    <t>01B0152300</t>
  </si>
  <si>
    <t>824</t>
  </si>
  <si>
    <t>01В0170160</t>
  </si>
  <si>
    <t>02205R0590</t>
  </si>
  <si>
    <t>0120190400</t>
  </si>
  <si>
    <t>0910191010</t>
  </si>
  <si>
    <t>10</t>
  </si>
  <si>
    <t>0810290410</t>
  </si>
  <si>
    <t>2016</t>
  </si>
  <si>
    <t>412</t>
  </si>
  <si>
    <t>прочие мероприятия, осуществляемые за счет межбюджетных трансфертов прошлых лет из федерального бюджета</t>
  </si>
  <si>
    <t>софинансирование прочих мероприятий, осуществляемых за счет межбюджетных трансфертов прошлых лет из федерального бюджета</t>
  </si>
  <si>
    <t>мероприятия по софинансированию капитальных вложений в объекты муниципальной собственности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</si>
  <si>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</si>
  <si>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софинансирование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</si>
  <si>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 </t>
  </si>
  <si>
    <t>софинансирование мероприятий по проектированию, строительству и вводу в эксплуатацию перинатального центра</t>
  </si>
  <si>
    <t>софинансирование мероприятий по модернизации региональных систем дошкольного образования</t>
  </si>
  <si>
    <t>мероприятия по строительству и (или) реконструкции объектов инфраструктуры, необходимых для реализации новых инвестиционных проектов в моногородах</t>
  </si>
  <si>
    <t>Строительство объектов инженерно-технического обеспечения Промышленного парка в пгт Надвоицы Сегежского района Республики Карелия</t>
  </si>
  <si>
    <t>администрация Олонецкого городского поселения  (заказчик); администрация Олонецкого  муниципального района (получатель)</t>
  </si>
  <si>
    <t xml:space="preserve">Сумма                                  </t>
  </si>
  <si>
    <t>Олонецкий муниципальный район</t>
  </si>
  <si>
    <t xml:space="preserve">Инфраструктурное обеспечение промышленной площадки на территории Петрозаводского городского округа Республики Карелия </t>
  </si>
  <si>
    <t xml:space="preserve">реализация мероприятий региональных программ в сфере дорожного хозяйства по решениям Правительства Российской Федерации. </t>
  </si>
  <si>
    <t>государственное бюджетное учреждение здравоохранения Республики Карелия «Сортавальская центральная районная больница»</t>
  </si>
  <si>
    <t>администрация Калевальского городского поселения (заказчик); администрация Калевальского муниципального района (получатель)</t>
  </si>
  <si>
    <t>администрация Калевальского городского поселения</t>
  </si>
  <si>
    <t>Прионежский муниципальный район</t>
  </si>
  <si>
    <t>администрация Прионежского муниципального района</t>
  </si>
  <si>
    <t>Пряжинский муниципальный район</t>
  </si>
  <si>
    <t>администрация Пряжинского муниципального района</t>
  </si>
  <si>
    <t>Пудожский муниципальный район</t>
  </si>
  <si>
    <t>администрация Пудожского муниципального района</t>
  </si>
  <si>
    <t>Суоярвский муниципальный район</t>
  </si>
  <si>
    <t>администрация Поросозерского сельского поселения (заказчик); администрация Суоярвского муниципального района (получатель)</t>
  </si>
  <si>
    <t>администрация Поросозерского сельского поселения</t>
  </si>
  <si>
    <t>1810190400</t>
  </si>
  <si>
    <t>реализация мероприятий федеральной целевой программы «Развитие Республики Карелия на период до 2020 года»</t>
  </si>
  <si>
    <t>0910154190</t>
  </si>
  <si>
    <t>09101R4190</t>
  </si>
  <si>
    <t xml:space="preserve">Строительство котельной в с. Спасская Губа Кондопожского муниципального района </t>
  </si>
  <si>
    <t xml:space="preserve">Строительство газопровода распределительного (уличная сеть) по с. Спасская Губа Кондопожского муниципального района  </t>
  </si>
  <si>
    <t>Калевальский  муниципальный район</t>
  </si>
  <si>
    <t>Целевая статья</t>
  </si>
  <si>
    <t>1110290400</t>
  </si>
  <si>
    <t>1110254200</t>
  </si>
  <si>
    <t>05102R4190</t>
  </si>
  <si>
    <t>11302R4190</t>
  </si>
  <si>
    <t xml:space="preserve">Реконструкция Национальной библиотеки Республики Карелия, г. Петрозаводск </t>
  </si>
  <si>
    <t>14101R4190</t>
  </si>
  <si>
    <t>11303R4190</t>
  </si>
  <si>
    <t>11102R4190</t>
  </si>
  <si>
    <t>Реконструкция участка автодороги Кочкома – Тикша – Ледмозеро – Костомукша – госграница, км 35 – 44 (9км)</t>
  </si>
  <si>
    <t>государственное казенное учреждение «Отряд противопожарной службы по Беломорскому району»</t>
  </si>
  <si>
    <t>05200R8109</t>
  </si>
  <si>
    <t>08102R4950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</si>
  <si>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</si>
  <si>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0510371070</t>
  </si>
  <si>
    <t>Реконструкция системы водоотведения и очистки сточных вод в пос. Новая Вилга Прионежского муниципального района</t>
  </si>
  <si>
    <t xml:space="preserve">Реконструкция системы водоотведения и очистки сточных вод в пос. Чална </t>
  </si>
  <si>
    <t>Реконструкция причальной стенки в пос. Ново-Стеклянное Шальского сельского поселения Пудожского муниципального района</t>
  </si>
  <si>
    <t>Строительство физкультурно-оздоровительного комплекса в г. Суоярви Республики Карелия</t>
  </si>
  <si>
    <t>1.1.</t>
  </si>
  <si>
    <t>2.1.</t>
  </si>
  <si>
    <t>3.1.</t>
  </si>
  <si>
    <t>5.1.</t>
  </si>
  <si>
    <t>6.1.</t>
  </si>
  <si>
    <t>7.1.</t>
  </si>
  <si>
    <t>8.1.</t>
  </si>
  <si>
    <t>I.II.</t>
  </si>
  <si>
    <t>4.1.</t>
  </si>
  <si>
    <t>2009 – 2016</t>
  </si>
  <si>
    <t>Строительство мостового перехода через ручей на км 34+350 автомобильной дороги Сумпосад – Воренжа –  Вирандозеро –  Нюхча</t>
  </si>
  <si>
    <t>Реконструкция автомобильной дороги Ихала –  Райвио – госграница, км 14 – км 28</t>
  </si>
  <si>
    <t>2013 –  2015</t>
  </si>
  <si>
    <t>2016 –  2017</t>
  </si>
  <si>
    <t>2016 –  2018</t>
  </si>
  <si>
    <t>2014 –  2017</t>
  </si>
  <si>
    <t>2012 – 2016</t>
  </si>
  <si>
    <t>2015 – 2016</t>
  </si>
  <si>
    <t>2015 –  2016</t>
  </si>
  <si>
    <t>2014 – 2016</t>
  </si>
  <si>
    <t>2013 –  2016</t>
  </si>
  <si>
    <t>2013 –  2017</t>
  </si>
  <si>
    <t>2014 –  2015</t>
  </si>
  <si>
    <t>2015 –  2017</t>
  </si>
  <si>
    <t>открытое акционерное общество «Петрозаводские коммунальные системы – Водоканал»</t>
  </si>
  <si>
    <t>бюджетное учреждение Республики Карелия Аэропорт «Петрозаводск»</t>
  </si>
  <si>
    <t>автономное учреждение Республики Карелия Центр спортивной подготовки «Школа высшего спортивного мастерства»</t>
  </si>
  <si>
    <t>реализация мероприятий региональных программ в сфере дорожного хозяйства по решениям Правительства Российской Федерации</t>
  </si>
  <si>
    <t xml:space="preserve">Строительство объектов на территории гражданского сектора аэропорта «Петрозаводск» (Бесовец) </t>
  </si>
  <si>
    <t>Государственный комитет Республики Карелия по транспорту – главный распорядитель средств</t>
  </si>
  <si>
    <t xml:space="preserve">софинансирование мероприятий федеральной целевой программы «Развитие Республики Карелия на период до 2020 года» </t>
  </si>
  <si>
    <t>Строительство больницы на 200 коек, блок «В», г. Сортавала</t>
  </si>
  <si>
    <t>софинансирование мероприятий федеральной целевой программы «Развитие физической культуры и спорта в Российской Федерации на 2016 – 2020 годы»</t>
  </si>
  <si>
    <t>софинансирование мероприятий федеральной целевой программы «Культура России              (2012 – 2018 годы)»</t>
  </si>
  <si>
    <t xml:space="preserve">Строительство перинатального центра в Республике Карелия по адресу                               г. Петрозаводск, пр. Лесной, мощностью 130 коек </t>
  </si>
  <si>
    <t xml:space="preserve">Реконструкция здания пожарного депо государственного казенного учреждения  «Отряд противопожарной службы по Беломорскому району», г. Беломорск,                ул. Пионерская, д. 26 </t>
  </si>
  <si>
    <t>Строительство мостового перехода через              р. Колежма на км 16+500 автомобильной дороги Сумпосад –  Воренжа –  Вирандозеро –  Нюхча</t>
  </si>
  <si>
    <t xml:space="preserve">«Утверждена распоряжением Правительства Республики Карелия           от 1 февраля 2016 года № 62р-П </t>
  </si>
  <si>
    <t>».</t>
  </si>
  <si>
    <t xml:space="preserve">Глава Республики Карелия </t>
  </si>
  <si>
    <t>А.П. Худилайнен</t>
  </si>
  <si>
    <t>I.I.</t>
  </si>
  <si>
    <t>Строительство водогрейной котельной мощностью 5 МВт в пос. Поросозеро Суоярвского муниципального района</t>
  </si>
  <si>
    <t>Строительство и реконструкция водопроводных очистных сооружений  г. Петрозаводска (II этап)</t>
  </si>
  <si>
    <t>Строительство газопровода распределительного (уличная сеть) по д. Верховье, г. Олонец, д. Судалица Олонецкого городского поселения Олонецкого национального муниципального района</t>
  </si>
  <si>
    <t xml:space="preserve">Строительство газопровода распределительного (уличная сеть) по г. Питкяранта, д. Койриноя, д. Ууксу Питкярантского городского поселения Питкярантского муниципального района </t>
  </si>
  <si>
    <t>(тыс. рублей)</t>
  </si>
  <si>
    <t>505 190,0,      в ценах       2009 года</t>
  </si>
  <si>
    <t xml:space="preserve"> 82981,4,       в текущих ценах </t>
  </si>
  <si>
    <t xml:space="preserve">82981,4,          в текущих ценах </t>
  </si>
  <si>
    <t>Обеспечение необходимой инфраструктурой (улично-дорожная сеть, водоводы, сети водоотведения, электроснабжения) квартала жилой застройки для семей, имеющих трех и более детей, «Ликопяя» п. Калевала</t>
  </si>
  <si>
    <t>87 963,0</t>
  </si>
  <si>
    <t>53 653,0</t>
  </si>
  <si>
    <t>82 832,0</t>
  </si>
  <si>
    <t>27 263,0</t>
  </si>
  <si>
    <t>62 200,0</t>
  </si>
  <si>
    <t>46 038,0</t>
  </si>
  <si>
    <t>62 000,0  в том числе    2-я, 3-я очередь – 32960,0</t>
  </si>
  <si>
    <t>Строительство инженерной  инфраструктуры (газораспределительные сети и объекты электроснабжения) к земельным участкам в целях жилищного строительства для семей, имеющих трех и более детей, в жилом районе «Кукковка III» в г. Петрозаводске</t>
  </si>
  <si>
    <t>46 680,0,         в том числе приобрете-  ние оборудо-  вания и мебели –      19 000,0</t>
  </si>
  <si>
    <t>271 053,1</t>
  </si>
  <si>
    <t>Реконструкция нежилых помещений, расположенных на 1 и 2 этажах здания № 7 по проезду Монтажников в г. Сегежа, под детскую поликлинику на 400 посещений в сутки</t>
  </si>
  <si>
    <t xml:space="preserve">  </t>
  </si>
  <si>
    <t xml:space="preserve">Реконструкция универсальной загородной учебно-тренировочной базы государственного бюджетного учреждения Республики Карелия Центра спортивной подготовки «Школа высшего спортивного мастерства», Прионежский муниципальный район, местечко Ялгуба </t>
  </si>
  <si>
    <t>Строительство путепровода через железнодорожные пути в створе ул. Гоголя,      г. Петрозаводск (0,9 км/345 п. м)</t>
  </si>
  <si>
    <t xml:space="preserve">Реконструкция нежилого здания для реализации образовательных программ дошкольного образования, расположенного по адресу г. Петрозаводск, ул. Ленинградская, д. 6б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</si>
</sst>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#,##0.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Arial Cyr"/>
      <charset val="204"/>
    </font>
    <font>
      <sz val="10"/>
      <color indexed="10"/>
      <name val="Arial Cyr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Times New Roman Cyr"/>
      <charset val="204"/>
    </font>
    <font>
      <sz val="10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</cellStyleXfs>
  <cellXfs count="252">
    <xf numFmtId="0" fontId="0" fillId="0" borderId="0" xfId="0"/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right" vertical="top" wrapText="1"/>
    </xf>
    <xf numFmtId="165" fontId="2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0" fontId="0" fillId="0" borderId="0" xfId="0" applyFill="1"/>
    <xf numFmtId="49" fontId="2" fillId="0" borderId="0" xfId="0" applyNumberFormat="1" applyFont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2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165" fontId="2" fillId="0" borderId="2" xfId="0" applyNumberFormat="1" applyFont="1" applyFill="1" applyBorder="1" applyAlignment="1">
      <alignment horizontal="center" vertical="top" wrapText="1"/>
    </xf>
    <xf numFmtId="165" fontId="2" fillId="0" borderId="2" xfId="0" applyNumberFormat="1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 wrapText="1"/>
    </xf>
    <xf numFmtId="165" fontId="2" fillId="0" borderId="3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Fill="1" applyBorder="1" applyAlignment="1">
      <alignment horizontal="center" vertical="top" wrapText="1"/>
    </xf>
    <xf numFmtId="0" fontId="8" fillId="0" borderId="0" xfId="0" applyFont="1" applyFill="1"/>
    <xf numFmtId="49" fontId="2" fillId="0" borderId="4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2" fontId="2" fillId="0" borderId="4" xfId="0" applyNumberFormat="1" applyFont="1" applyFill="1" applyBorder="1" applyAlignment="1">
      <alignment horizontal="center" vertical="top" wrapText="1"/>
    </xf>
    <xf numFmtId="165" fontId="3" fillId="0" borderId="2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165" fontId="3" fillId="0" borderId="2" xfId="0" applyNumberFormat="1" applyFont="1" applyFill="1" applyBorder="1" applyAlignment="1">
      <alignment horizontal="right" vertical="top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justify" wrapText="1"/>
    </xf>
    <xf numFmtId="0" fontId="3" fillId="0" borderId="6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165" fontId="2" fillId="0" borderId="4" xfId="0" applyNumberFormat="1" applyFont="1" applyFill="1" applyBorder="1" applyAlignment="1">
      <alignment horizontal="center" vertical="top" wrapText="1"/>
    </xf>
    <xf numFmtId="165" fontId="2" fillId="0" borderId="5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center" wrapText="1"/>
    </xf>
    <xf numFmtId="165" fontId="2" fillId="0" borderId="3" xfId="0" applyNumberFormat="1" applyFont="1" applyFill="1" applyBorder="1" applyAlignment="1">
      <alignment horizontal="center" vertical="justify" wrapText="1"/>
    </xf>
    <xf numFmtId="0" fontId="2" fillId="0" borderId="3" xfId="0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top" wrapText="1"/>
    </xf>
    <xf numFmtId="165" fontId="0" fillId="0" borderId="0" xfId="0" applyNumberFormat="1" applyFill="1"/>
    <xf numFmtId="49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165" fontId="2" fillId="0" borderId="2" xfId="11" applyNumberFormat="1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164" fontId="9" fillId="0" borderId="0" xfId="0" applyNumberFormat="1" applyFont="1" applyFill="1" applyAlignment="1">
      <alignment horizontal="center" vertical="top"/>
    </xf>
    <xf numFmtId="165" fontId="0" fillId="0" borderId="0" xfId="0" applyNumberFormat="1"/>
    <xf numFmtId="0" fontId="2" fillId="0" borderId="7" xfId="0" applyFont="1" applyFill="1" applyBorder="1" applyAlignment="1">
      <alignment vertical="top" wrapText="1"/>
    </xf>
    <xf numFmtId="0" fontId="0" fillId="0" borderId="0" xfId="0" applyFill="1" applyBorder="1"/>
    <xf numFmtId="165" fontId="10" fillId="0" borderId="0" xfId="0" applyNumberFormat="1" applyFont="1" applyFill="1" applyBorder="1" applyAlignment="1">
      <alignment horizontal="center" vertical="top" wrapText="1"/>
    </xf>
    <xf numFmtId="165" fontId="9" fillId="0" borderId="0" xfId="0" applyNumberFormat="1" applyFont="1" applyFill="1" applyBorder="1" applyAlignment="1">
      <alignment horizontal="center" vertical="top" wrapText="1"/>
    </xf>
    <xf numFmtId="165" fontId="2" fillId="0" borderId="4" xfId="0" applyNumberFormat="1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right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7" fillId="0" borderId="0" xfId="0" applyFont="1"/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/>
    <xf numFmtId="49" fontId="2" fillId="0" borderId="6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top" wrapText="1"/>
    </xf>
    <xf numFmtId="165" fontId="2" fillId="0" borderId="10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165" fontId="2" fillId="0" borderId="10" xfId="11" applyNumberFormat="1" applyFont="1" applyFill="1" applyBorder="1" applyAlignment="1">
      <alignment horizontal="center" vertical="top" wrapText="1"/>
    </xf>
    <xf numFmtId="165" fontId="2" fillId="0" borderId="6" xfId="11" applyNumberFormat="1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165" fontId="2" fillId="0" borderId="8" xfId="0" applyNumberFormat="1" applyFont="1" applyFill="1" applyBorder="1" applyAlignment="1">
      <alignment horizontal="center" vertical="top" wrapText="1"/>
    </xf>
    <xf numFmtId="165" fontId="2" fillId="0" borderId="8" xfId="0" applyNumberFormat="1" applyFont="1" applyFill="1" applyBorder="1" applyAlignment="1">
      <alignment horizontal="center" vertical="top"/>
    </xf>
    <xf numFmtId="165" fontId="2" fillId="0" borderId="11" xfId="0" applyNumberFormat="1" applyFont="1" applyFill="1" applyBorder="1" applyAlignment="1">
      <alignment horizontal="right" vertical="top" wrapText="1"/>
    </xf>
    <xf numFmtId="165" fontId="3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1" applyNumberFormat="1" applyFont="1" applyFill="1" applyBorder="1" applyAlignment="1" applyProtection="1">
      <alignment vertical="top" wrapText="1"/>
      <protection hidden="1"/>
    </xf>
    <xf numFmtId="0" fontId="2" fillId="0" borderId="2" xfId="0" applyFont="1" applyFill="1" applyBorder="1" applyAlignment="1">
      <alignment vertical="top" wrapText="1"/>
    </xf>
    <xf numFmtId="0" fontId="15" fillId="0" borderId="2" xfId="0" applyFont="1" applyFill="1" applyBorder="1" applyAlignment="1">
      <alignment horizontal="left" vertical="top" wrapText="1"/>
    </xf>
    <xf numFmtId="0" fontId="2" fillId="0" borderId="2" xfId="3" applyNumberFormat="1" applyFont="1" applyFill="1" applyBorder="1" applyAlignment="1" applyProtection="1">
      <alignment vertical="top" wrapText="1"/>
      <protection hidden="1"/>
    </xf>
    <xf numFmtId="0" fontId="15" fillId="0" borderId="6" xfId="0" applyFont="1" applyFill="1" applyBorder="1" applyAlignment="1">
      <alignment horizontal="left" vertical="top" wrapText="1"/>
    </xf>
    <xf numFmtId="0" fontId="2" fillId="0" borderId="2" xfId="4" applyNumberFormat="1" applyFont="1" applyFill="1" applyBorder="1" applyAlignment="1" applyProtection="1">
      <alignment vertical="top" wrapText="1"/>
      <protection hidden="1"/>
    </xf>
    <xf numFmtId="0" fontId="2" fillId="0" borderId="2" xfId="5" applyNumberFormat="1" applyFont="1" applyFill="1" applyBorder="1" applyAlignment="1" applyProtection="1">
      <alignment vertical="top" wrapText="1"/>
      <protection hidden="1"/>
    </xf>
    <xf numFmtId="0" fontId="2" fillId="0" borderId="2" xfId="6" applyNumberFormat="1" applyFont="1" applyFill="1" applyBorder="1" applyAlignment="1" applyProtection="1">
      <alignment vertical="top" wrapText="1"/>
      <protection hidden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7" applyNumberFormat="1" applyFont="1" applyFill="1" applyBorder="1" applyAlignment="1" applyProtection="1">
      <alignment vertical="top" wrapText="1"/>
      <protection hidden="1"/>
    </xf>
    <xf numFmtId="0" fontId="2" fillId="0" borderId="2" xfId="8" applyNumberFormat="1" applyFont="1" applyFill="1" applyBorder="1" applyAlignment="1" applyProtection="1">
      <alignment vertical="top" wrapText="1"/>
      <protection hidden="1"/>
    </xf>
    <xf numFmtId="0" fontId="2" fillId="0" borderId="2" xfId="1" applyNumberFormat="1" applyFont="1" applyFill="1" applyBorder="1" applyAlignment="1" applyProtection="1">
      <alignment horizontal="left" vertical="top" wrapText="1" shrinkToFit="1"/>
      <protection hidden="1"/>
    </xf>
    <xf numFmtId="0" fontId="2" fillId="0" borderId="2" xfId="9" applyNumberFormat="1" applyFont="1" applyFill="1" applyBorder="1" applyAlignment="1" applyProtection="1">
      <alignment vertical="top" wrapText="1"/>
      <protection hidden="1"/>
    </xf>
    <xf numFmtId="0" fontId="15" fillId="0" borderId="2" xfId="0" applyFont="1" applyFill="1" applyBorder="1" applyAlignment="1">
      <alignment horizontal="left" vertical="center" wrapText="1"/>
    </xf>
    <xf numFmtId="0" fontId="2" fillId="0" borderId="2" xfId="2" applyNumberFormat="1" applyFont="1" applyFill="1" applyBorder="1" applyAlignment="1" applyProtection="1">
      <alignment vertical="top" wrapText="1"/>
      <protection hidden="1"/>
    </xf>
    <xf numFmtId="0" fontId="2" fillId="0" borderId="5" xfId="0" applyFont="1" applyFill="1" applyBorder="1" applyAlignment="1">
      <alignment horizontal="left" vertical="top" wrapText="1"/>
    </xf>
    <xf numFmtId="165" fontId="16" fillId="0" borderId="4" xfId="0" applyNumberFormat="1" applyFont="1" applyFill="1" applyBorder="1" applyAlignment="1">
      <alignment horizontal="center" vertical="top" wrapText="1"/>
    </xf>
    <xf numFmtId="165" fontId="16" fillId="0" borderId="5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vertical="top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6" applyNumberFormat="1" applyFont="1" applyFill="1" applyBorder="1" applyAlignment="1" applyProtection="1">
      <alignment vertical="top" wrapText="1"/>
      <protection hidden="1"/>
    </xf>
    <xf numFmtId="165" fontId="17" fillId="0" borderId="3" xfId="0" applyNumberFormat="1" applyFont="1" applyFill="1" applyBorder="1" applyAlignment="1">
      <alignment horizontal="center" vertical="top" wrapText="1"/>
    </xf>
    <xf numFmtId="0" fontId="7" fillId="0" borderId="0" xfId="0" applyFont="1" applyFill="1"/>
    <xf numFmtId="165" fontId="3" fillId="0" borderId="2" xfId="11" applyNumberFormat="1" applyFont="1" applyFill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center" vertical="top" wrapText="1"/>
    </xf>
    <xf numFmtId="165" fontId="2" fillId="0" borderId="0" xfId="11" applyNumberFormat="1" applyFont="1" applyFill="1" applyBorder="1" applyAlignment="1">
      <alignment horizontal="center" vertical="top" wrapText="1"/>
    </xf>
    <xf numFmtId="165" fontId="0" fillId="0" borderId="0" xfId="0" applyNumberFormat="1" applyFill="1" applyBorder="1"/>
    <xf numFmtId="49" fontId="2" fillId="0" borderId="3" xfId="0" applyNumberFormat="1" applyFont="1" applyFill="1" applyBorder="1" applyAlignment="1">
      <alignment horizontal="center" vertical="top"/>
    </xf>
    <xf numFmtId="165" fontId="18" fillId="0" borderId="0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center" vertical="top"/>
    </xf>
    <xf numFmtId="165" fontId="2" fillId="0" borderId="4" xfId="11" applyNumberFormat="1" applyFont="1" applyFill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165" fontId="2" fillId="0" borderId="4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top"/>
    </xf>
    <xf numFmtId="165" fontId="3" fillId="0" borderId="2" xfId="11" applyNumberFormat="1" applyFont="1" applyFill="1" applyBorder="1" applyAlignment="1">
      <alignment horizontal="center" vertical="top" wrapText="1"/>
    </xf>
    <xf numFmtId="165" fontId="2" fillId="0" borderId="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center" vertical="top" wrapText="1"/>
    </xf>
    <xf numFmtId="165" fontId="2" fillId="0" borderId="4" xfId="1" applyNumberFormat="1" applyFont="1" applyFill="1" applyBorder="1" applyAlignment="1" applyProtection="1">
      <alignment horizontal="center" vertical="top"/>
      <protection hidden="1"/>
    </xf>
    <xf numFmtId="0" fontId="2" fillId="0" borderId="13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165" fontId="2" fillId="0" borderId="12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/>
    </xf>
    <xf numFmtId="165" fontId="2" fillId="0" borderId="4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165" fontId="2" fillId="0" borderId="8" xfId="11" applyNumberFormat="1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165" fontId="2" fillId="0" borderId="4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6" xfId="3" applyNumberFormat="1" applyFont="1" applyFill="1" applyBorder="1" applyAlignment="1" applyProtection="1">
      <alignment vertical="top" wrapText="1"/>
      <protection hidden="1"/>
    </xf>
    <xf numFmtId="0" fontId="19" fillId="0" borderId="0" xfId="0" applyFont="1" applyAlignment="1">
      <alignment vertical="center"/>
    </xf>
    <xf numFmtId="49" fontId="2" fillId="0" borderId="2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/>
    <xf numFmtId="49" fontId="19" fillId="0" borderId="0" xfId="0" applyNumberFormat="1" applyFont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distributed" wrapText="1"/>
    </xf>
    <xf numFmtId="0" fontId="7" fillId="0" borderId="0" xfId="0" applyFont="1" applyBorder="1" applyAlignment="1">
      <alignment horizontal="center" vertical="distributed"/>
    </xf>
    <xf numFmtId="0" fontId="2" fillId="0" borderId="8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165" fontId="2" fillId="0" borderId="8" xfId="0" applyNumberFormat="1" applyFont="1" applyFill="1" applyBorder="1" applyAlignment="1">
      <alignment horizontal="center" vertical="top"/>
    </xf>
    <xf numFmtId="165" fontId="2" fillId="0" borderId="12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165" fontId="2" fillId="0" borderId="12" xfId="0" applyNumberFormat="1" applyFont="1" applyFill="1" applyBorder="1" applyAlignment="1">
      <alignment horizontal="center" vertical="top" wrapText="1"/>
    </xf>
    <xf numFmtId="165" fontId="2" fillId="0" borderId="4" xfId="0" applyNumberFormat="1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2" fillId="0" borderId="8" xfId="4" applyNumberFormat="1" applyFont="1" applyFill="1" applyBorder="1" applyAlignment="1" applyProtection="1">
      <alignment vertical="center" wrapText="1"/>
      <protection hidden="1"/>
    </xf>
    <xf numFmtId="0" fontId="2" fillId="0" borderId="4" xfId="4" applyNumberFormat="1" applyFont="1" applyFill="1" applyBorder="1" applyAlignment="1" applyProtection="1">
      <alignment vertical="center" wrapText="1"/>
      <protection hidden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0" fontId="2" fillId="0" borderId="8" xfId="5" applyNumberFormat="1" applyFont="1" applyFill="1" applyBorder="1" applyAlignment="1" applyProtection="1">
      <alignment vertical="center" wrapText="1"/>
      <protection hidden="1"/>
    </xf>
    <xf numFmtId="0" fontId="7" fillId="0" borderId="4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4" xfId="1" applyNumberFormat="1" applyFont="1" applyFill="1" applyBorder="1" applyAlignment="1" applyProtection="1">
      <alignment vertical="top" wrapText="1" shrinkToFit="1"/>
      <protection hidden="1"/>
    </xf>
  </cellXfs>
  <cellStyles count="12">
    <cellStyle name="Обычный" xfId="0" builtinId="0"/>
    <cellStyle name="Обычный 2" xfId="1"/>
    <cellStyle name="Обычный 2 10" xfId="2"/>
    <cellStyle name="Обычный 2 2" xfId="3"/>
    <cellStyle name="Обычный 2 3" xfId="4"/>
    <cellStyle name="Обычный 2 4" xfId="5"/>
    <cellStyle name="Обычный 2 5" xfId="6"/>
    <cellStyle name="Обычный 2 6" xfId="7"/>
    <cellStyle name="Обычный 2 7" xfId="8"/>
    <cellStyle name="Обычный 2 8" xfId="9"/>
    <cellStyle name="Обычный 2 9" xfId="10"/>
    <cellStyle name="Финансовый" xfId="1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559"/>
  <sheetViews>
    <sheetView tabSelected="1" topLeftCell="A61" zoomScaleSheetLayoutView="90" workbookViewId="0">
      <selection activeCell="B67" sqref="B67"/>
    </sheetView>
  </sheetViews>
  <sheetFormatPr defaultRowHeight="13.2"/>
  <cols>
    <col min="1" max="1" width="5" style="18" customWidth="1"/>
    <col min="2" max="2" width="38.109375" style="3" customWidth="1"/>
    <col min="3" max="3" width="15.109375" hidden="1" customWidth="1"/>
    <col min="4" max="4" width="1.33203125" hidden="1" customWidth="1"/>
    <col min="5" max="5" width="18.6640625" style="1" customWidth="1"/>
    <col min="6" max="6" width="16.5546875" style="1" customWidth="1"/>
    <col min="7" max="7" width="6.109375" style="9" customWidth="1"/>
    <col min="8" max="8" width="10.44140625" style="9" customWidth="1"/>
    <col min="9" max="9" width="10.5546875" style="9" customWidth="1"/>
    <col min="10" max="10" width="10.6640625" style="1" customWidth="1"/>
    <col min="11" max="12" width="5.109375" style="2" customWidth="1"/>
    <col min="13" max="13" width="12.88671875" style="2" customWidth="1"/>
    <col min="14" max="14" width="4.44140625" style="2" customWidth="1"/>
    <col min="15" max="15" width="14.33203125" style="79" customWidth="1"/>
    <col min="16" max="16" width="12.6640625" customWidth="1"/>
    <col min="17" max="17" width="9.6640625" customWidth="1"/>
  </cols>
  <sheetData>
    <row r="1" spans="1:21" ht="56.25" customHeight="1">
      <c r="A1" s="45"/>
      <c r="B1" s="73"/>
      <c r="C1" s="74"/>
      <c r="D1" s="74"/>
      <c r="K1" s="208" t="s">
        <v>172</v>
      </c>
      <c r="L1" s="208"/>
      <c r="M1" s="208"/>
      <c r="N1" s="208"/>
      <c r="O1" s="208"/>
      <c r="P1" s="12"/>
      <c r="Q1" s="12"/>
      <c r="R1" s="12"/>
      <c r="S1" s="12"/>
      <c r="T1" s="12"/>
      <c r="U1" s="12"/>
    </row>
    <row r="2" spans="1:21" ht="13.5" customHeight="1">
      <c r="A2" s="45"/>
      <c r="B2" s="73"/>
      <c r="C2" s="74"/>
      <c r="D2" s="74"/>
      <c r="I2" s="44"/>
      <c r="M2" s="13"/>
      <c r="N2" s="13"/>
      <c r="O2" s="13"/>
      <c r="P2" s="12"/>
      <c r="Q2" s="12"/>
      <c r="R2" s="12"/>
      <c r="S2" s="12"/>
      <c r="T2" s="12"/>
      <c r="U2" s="12"/>
    </row>
    <row r="3" spans="1:21" ht="18.75" customHeight="1">
      <c r="A3" s="210" t="s">
        <v>63</v>
      </c>
      <c r="B3" s="210"/>
      <c r="C3" s="210"/>
      <c r="D3" s="210"/>
      <c r="E3" s="210"/>
      <c r="F3" s="210"/>
      <c r="G3" s="210"/>
      <c r="H3" s="210"/>
      <c r="I3" s="210"/>
      <c r="J3" s="210"/>
      <c r="K3" s="211"/>
      <c r="L3" s="211"/>
      <c r="M3" s="211"/>
      <c r="N3" s="211"/>
      <c r="O3" s="211"/>
    </row>
    <row r="4" spans="1:21" ht="18.75" customHeight="1">
      <c r="A4" s="46"/>
      <c r="B4" s="4"/>
      <c r="C4" s="4"/>
      <c r="D4" s="4"/>
      <c r="E4" s="4"/>
      <c r="F4" s="4"/>
      <c r="G4" s="10"/>
      <c r="H4" s="10"/>
      <c r="I4" s="10"/>
      <c r="J4" s="4"/>
      <c r="K4" s="11"/>
      <c r="L4" s="11"/>
      <c r="M4" s="11"/>
      <c r="N4" s="11"/>
      <c r="O4" s="80" t="s">
        <v>181</v>
      </c>
    </row>
    <row r="5" spans="1:21" ht="35.25" customHeight="1">
      <c r="A5" s="193" t="s">
        <v>31</v>
      </c>
      <c r="B5" s="190" t="s">
        <v>3</v>
      </c>
      <c r="C5" s="193" t="s">
        <v>2</v>
      </c>
      <c r="D5" s="14"/>
      <c r="E5" s="190" t="s">
        <v>17</v>
      </c>
      <c r="F5" s="190" t="s">
        <v>18</v>
      </c>
      <c r="G5" s="193" t="s">
        <v>33</v>
      </c>
      <c r="H5" s="190" t="s">
        <v>26</v>
      </c>
      <c r="I5" s="190" t="s">
        <v>27</v>
      </c>
      <c r="J5" s="190" t="s">
        <v>34</v>
      </c>
      <c r="K5" s="193" t="s">
        <v>28</v>
      </c>
      <c r="L5" s="193" t="s">
        <v>29</v>
      </c>
      <c r="M5" s="193" t="s">
        <v>116</v>
      </c>
      <c r="N5" s="193" t="s">
        <v>30</v>
      </c>
      <c r="O5" s="212" t="s">
        <v>93</v>
      </c>
    </row>
    <row r="6" spans="1:21" ht="57.75" customHeight="1">
      <c r="A6" s="193"/>
      <c r="B6" s="190"/>
      <c r="C6" s="193"/>
      <c r="D6" s="15" t="s">
        <v>0</v>
      </c>
      <c r="E6" s="190"/>
      <c r="F6" s="190"/>
      <c r="G6" s="193"/>
      <c r="H6" s="209"/>
      <c r="I6" s="209"/>
      <c r="J6" s="209"/>
      <c r="K6" s="193"/>
      <c r="L6" s="209"/>
      <c r="M6" s="193"/>
      <c r="N6" s="193"/>
      <c r="O6" s="213"/>
      <c r="P6" s="63"/>
    </row>
    <row r="7" spans="1:21" ht="8.25" hidden="1" customHeight="1">
      <c r="A7" s="193"/>
      <c r="B7" s="190"/>
      <c r="C7" s="193"/>
      <c r="D7" s="15" t="s">
        <v>1</v>
      </c>
      <c r="E7" s="14" t="s">
        <v>17</v>
      </c>
      <c r="F7" s="14" t="s">
        <v>18</v>
      </c>
      <c r="G7" s="15" t="s">
        <v>19</v>
      </c>
      <c r="H7" s="15"/>
      <c r="I7" s="15"/>
      <c r="J7" s="14"/>
      <c r="K7" s="18"/>
      <c r="L7" s="18"/>
      <c r="M7" s="18"/>
      <c r="N7" s="18"/>
      <c r="O7" s="49"/>
    </row>
    <row r="8" spans="1:21" s="8" customFormat="1" ht="18.75" customHeight="1">
      <c r="A8" s="47"/>
      <c r="B8" s="57" t="s">
        <v>46</v>
      </c>
      <c r="C8" s="51"/>
      <c r="D8" s="51"/>
      <c r="E8" s="52"/>
      <c r="F8" s="52"/>
      <c r="G8" s="51"/>
      <c r="H8" s="51"/>
      <c r="I8" s="51"/>
      <c r="J8" s="52"/>
      <c r="K8" s="30"/>
      <c r="L8" s="30"/>
      <c r="M8" s="30"/>
      <c r="N8" s="30"/>
      <c r="O8" s="26">
        <f>O9+O82</f>
        <v>4092056.1</v>
      </c>
      <c r="P8" s="50"/>
    </row>
    <row r="9" spans="1:21" s="8" customFormat="1" ht="57" customHeight="1">
      <c r="A9" s="47"/>
      <c r="B9" s="57" t="s">
        <v>47</v>
      </c>
      <c r="C9" s="95" t="s">
        <v>24</v>
      </c>
      <c r="D9" s="51"/>
      <c r="E9" s="52"/>
      <c r="F9" s="52"/>
      <c r="G9" s="53"/>
      <c r="H9" s="53"/>
      <c r="I9" s="53"/>
      <c r="J9" s="54"/>
      <c r="K9" s="30"/>
      <c r="L9" s="30"/>
      <c r="M9" s="30"/>
      <c r="N9" s="30"/>
      <c r="O9" s="26">
        <f>O10+O59</f>
        <v>3684187.2</v>
      </c>
    </row>
    <row r="10" spans="1:21" s="8" customFormat="1" ht="47.4" customHeight="1">
      <c r="A10" s="34" t="s">
        <v>4</v>
      </c>
      <c r="B10" s="96" t="s">
        <v>52</v>
      </c>
      <c r="C10" s="95"/>
      <c r="D10" s="51"/>
      <c r="E10" s="52"/>
      <c r="F10" s="52"/>
      <c r="G10" s="53"/>
      <c r="H10" s="53"/>
      <c r="I10" s="53"/>
      <c r="J10" s="54"/>
      <c r="K10" s="30"/>
      <c r="L10" s="30"/>
      <c r="M10" s="30"/>
      <c r="N10" s="30"/>
      <c r="O10" s="26">
        <f>O12+O42</f>
        <v>1694713</v>
      </c>
    </row>
    <row r="11" spans="1:21" ht="18.75" customHeight="1">
      <c r="A11" s="34"/>
      <c r="B11" s="248" t="s">
        <v>25</v>
      </c>
      <c r="C11" s="249"/>
      <c r="D11" s="249"/>
      <c r="E11" s="249"/>
      <c r="F11" s="249"/>
      <c r="G11" s="249"/>
      <c r="H11" s="249"/>
      <c r="I11" s="249"/>
      <c r="J11" s="250"/>
      <c r="K11" s="30"/>
      <c r="L11" s="30"/>
      <c r="M11" s="30"/>
      <c r="N11" s="30"/>
      <c r="O11" s="156">
        <f>O13+O43</f>
        <v>155214.20000000001</v>
      </c>
    </row>
    <row r="12" spans="1:21" s="8" customFormat="1" ht="84" customHeight="1">
      <c r="A12" s="34" t="s">
        <v>176</v>
      </c>
      <c r="B12" s="58" t="s">
        <v>54</v>
      </c>
      <c r="C12" s="51"/>
      <c r="D12" s="51"/>
      <c r="E12" s="52"/>
      <c r="F12" s="52"/>
      <c r="G12" s="53"/>
      <c r="H12" s="53"/>
      <c r="I12" s="53"/>
      <c r="J12" s="54"/>
      <c r="K12" s="30"/>
      <c r="L12" s="30"/>
      <c r="M12" s="30"/>
      <c r="N12" s="30"/>
      <c r="O12" s="26">
        <f>O14+O20+O25+O27+O29+O31+O33+O35+O37</f>
        <v>302382</v>
      </c>
    </row>
    <row r="13" spans="1:21" ht="18.75" customHeight="1">
      <c r="A13" s="34"/>
      <c r="B13" s="248" t="s">
        <v>25</v>
      </c>
      <c r="C13" s="249"/>
      <c r="D13" s="249"/>
      <c r="E13" s="249"/>
      <c r="F13" s="249"/>
      <c r="G13" s="249"/>
      <c r="H13" s="249"/>
      <c r="I13" s="249"/>
      <c r="J13" s="250"/>
      <c r="K13" s="55"/>
      <c r="L13" s="55"/>
      <c r="M13" s="55"/>
      <c r="N13" s="55"/>
      <c r="O13" s="16">
        <f>O15+O21+O41</f>
        <v>31965.9</v>
      </c>
    </row>
    <row r="14" spans="1:21" ht="18" customHeight="1">
      <c r="A14" s="15" t="s">
        <v>5</v>
      </c>
      <c r="B14" s="97" t="s">
        <v>6</v>
      </c>
      <c r="C14" s="98"/>
      <c r="D14" s="98"/>
      <c r="E14" s="99"/>
      <c r="F14" s="99"/>
      <c r="G14" s="100"/>
      <c r="H14" s="100"/>
      <c r="I14" s="100"/>
      <c r="J14" s="99"/>
      <c r="K14" s="55"/>
      <c r="L14" s="55"/>
      <c r="M14" s="55"/>
      <c r="N14" s="55"/>
      <c r="O14" s="16">
        <f>O16</f>
        <v>65422.400000000001</v>
      </c>
    </row>
    <row r="15" spans="1:21" ht="18" customHeight="1">
      <c r="A15" s="34"/>
      <c r="B15" s="194" t="s">
        <v>25</v>
      </c>
      <c r="C15" s="195"/>
      <c r="D15" s="195"/>
      <c r="E15" s="195"/>
      <c r="F15" s="195"/>
      <c r="G15" s="195"/>
      <c r="H15" s="195"/>
      <c r="I15" s="195"/>
      <c r="J15" s="196"/>
      <c r="K15" s="55"/>
      <c r="L15" s="55"/>
      <c r="M15" s="55"/>
      <c r="N15" s="55"/>
      <c r="O15" s="17">
        <v>17559</v>
      </c>
    </row>
    <row r="16" spans="1:21" s="8" customFormat="1" ht="93" customHeight="1">
      <c r="A16" s="15" t="s">
        <v>135</v>
      </c>
      <c r="B16" s="102" t="s">
        <v>178</v>
      </c>
      <c r="C16" s="40"/>
      <c r="D16" s="40"/>
      <c r="E16" s="14" t="s">
        <v>32</v>
      </c>
      <c r="F16" s="14" t="s">
        <v>159</v>
      </c>
      <c r="G16" s="14" t="s">
        <v>144</v>
      </c>
      <c r="H16" s="56" t="s">
        <v>182</v>
      </c>
      <c r="I16" s="16" t="s">
        <v>183</v>
      </c>
      <c r="J16" s="16" t="s">
        <v>184</v>
      </c>
      <c r="K16" s="18" t="s">
        <v>22</v>
      </c>
      <c r="L16" s="18" t="s">
        <v>23</v>
      </c>
      <c r="M16" s="18"/>
      <c r="N16" s="18"/>
      <c r="O16" s="17">
        <f>O18+O19</f>
        <v>65422.400000000001</v>
      </c>
      <c r="Q16" s="50"/>
    </row>
    <row r="17" spans="1:17" s="8" customFormat="1" ht="16.5" customHeight="1">
      <c r="A17" s="15"/>
      <c r="B17" s="40" t="s">
        <v>42</v>
      </c>
      <c r="C17" s="40"/>
      <c r="D17" s="40"/>
      <c r="E17" s="14"/>
      <c r="F17" s="14"/>
      <c r="G17" s="14"/>
      <c r="H17" s="56"/>
      <c r="I17" s="16"/>
      <c r="J17" s="16"/>
      <c r="K17" s="18"/>
      <c r="L17" s="18"/>
      <c r="M17" s="18"/>
      <c r="N17" s="18"/>
      <c r="O17" s="17"/>
    </row>
    <row r="18" spans="1:17" s="8" customFormat="1" ht="46.2" customHeight="1">
      <c r="A18" s="19"/>
      <c r="B18" s="103" t="s">
        <v>82</v>
      </c>
      <c r="C18" s="40"/>
      <c r="D18" s="40"/>
      <c r="E18" s="14"/>
      <c r="F18" s="14"/>
      <c r="G18" s="14"/>
      <c r="H18" s="56"/>
      <c r="I18" s="16"/>
      <c r="J18" s="16"/>
      <c r="K18" s="18" t="s">
        <v>22</v>
      </c>
      <c r="L18" s="18" t="s">
        <v>23</v>
      </c>
      <c r="M18" s="18" t="s">
        <v>64</v>
      </c>
      <c r="N18" s="18" t="s">
        <v>38</v>
      </c>
      <c r="O18" s="17">
        <v>47156.4</v>
      </c>
      <c r="P18" s="67"/>
      <c r="Q18" s="65"/>
    </row>
    <row r="19" spans="1:17" s="8" customFormat="1" ht="56.4" customHeight="1">
      <c r="A19" s="19"/>
      <c r="B19" s="103" t="s">
        <v>83</v>
      </c>
      <c r="C19" s="40"/>
      <c r="D19" s="40"/>
      <c r="E19" s="14"/>
      <c r="F19" s="14"/>
      <c r="G19" s="14"/>
      <c r="H19" s="56"/>
      <c r="I19" s="16"/>
      <c r="J19" s="16"/>
      <c r="K19" s="18" t="s">
        <v>22</v>
      </c>
      <c r="L19" s="18" t="s">
        <v>23</v>
      </c>
      <c r="M19" s="18" t="s">
        <v>65</v>
      </c>
      <c r="N19" s="18" t="s">
        <v>38</v>
      </c>
      <c r="O19" s="17">
        <v>18266</v>
      </c>
      <c r="P19" s="65"/>
      <c r="Q19" s="65"/>
    </row>
    <row r="20" spans="1:17" s="8" customFormat="1" ht="18.75" customHeight="1">
      <c r="A20" s="15" t="s">
        <v>16</v>
      </c>
      <c r="B20" s="104" t="s">
        <v>61</v>
      </c>
      <c r="C20" s="5"/>
      <c r="D20" s="29"/>
      <c r="E20" s="14"/>
      <c r="F20" s="14"/>
      <c r="G20" s="19"/>
      <c r="H20" s="19"/>
      <c r="I20" s="75"/>
      <c r="J20" s="75"/>
      <c r="K20" s="18"/>
      <c r="L20" s="18"/>
      <c r="M20" s="18"/>
      <c r="N20" s="18"/>
      <c r="O20" s="17">
        <f>O22</f>
        <v>12500</v>
      </c>
      <c r="P20" s="77"/>
      <c r="Q20" s="65"/>
    </row>
    <row r="21" spans="1:17" s="8" customFormat="1" ht="18.75" customHeight="1">
      <c r="A21" s="15"/>
      <c r="B21" s="194" t="s">
        <v>25</v>
      </c>
      <c r="C21" s="195"/>
      <c r="D21" s="195"/>
      <c r="E21" s="195"/>
      <c r="F21" s="195"/>
      <c r="G21" s="195"/>
      <c r="H21" s="195"/>
      <c r="I21" s="195"/>
      <c r="J21" s="196"/>
      <c r="K21" s="38"/>
      <c r="L21" s="38"/>
      <c r="M21" s="38"/>
      <c r="N21" s="38"/>
      <c r="O21" s="59">
        <v>12500</v>
      </c>
      <c r="P21" s="77"/>
      <c r="Q21" s="65"/>
    </row>
    <row r="22" spans="1:17" s="8" customFormat="1" ht="40.799999999999997" customHeight="1">
      <c r="A22" s="15" t="s">
        <v>136</v>
      </c>
      <c r="B22" s="105" t="s">
        <v>59</v>
      </c>
      <c r="C22" s="5"/>
      <c r="D22" s="29"/>
      <c r="E22" s="191" t="s">
        <v>62</v>
      </c>
      <c r="F22" s="192"/>
      <c r="G22" s="35" t="s">
        <v>152</v>
      </c>
      <c r="H22" s="59">
        <v>99897.7</v>
      </c>
      <c r="I22" s="59">
        <v>99897.7</v>
      </c>
      <c r="J22" s="59">
        <v>99897.7</v>
      </c>
      <c r="K22" s="18" t="s">
        <v>43</v>
      </c>
      <c r="L22" s="18" t="s">
        <v>39</v>
      </c>
      <c r="M22" s="18"/>
      <c r="N22" s="18"/>
      <c r="O22" s="36">
        <f>O24</f>
        <v>12500</v>
      </c>
      <c r="P22" s="77"/>
      <c r="Q22" s="65"/>
    </row>
    <row r="23" spans="1:17" s="8" customFormat="1" ht="18.600000000000001" customHeight="1">
      <c r="A23" s="15"/>
      <c r="B23" s="97" t="s">
        <v>42</v>
      </c>
      <c r="C23" s="82"/>
      <c r="D23" s="83"/>
      <c r="E23" s="84"/>
      <c r="F23" s="84"/>
      <c r="G23" s="81"/>
      <c r="H23" s="85"/>
      <c r="I23" s="85"/>
      <c r="J23" s="86"/>
      <c r="K23" s="18"/>
      <c r="L23" s="18"/>
      <c r="M23" s="18"/>
      <c r="N23" s="18"/>
      <c r="O23" s="36"/>
      <c r="P23" s="77"/>
      <c r="Q23" s="65"/>
    </row>
    <row r="24" spans="1:17" s="8" customFormat="1" ht="45" customHeight="1">
      <c r="A24" s="15"/>
      <c r="B24" s="106" t="s">
        <v>84</v>
      </c>
      <c r="C24" s="5"/>
      <c r="D24" s="29"/>
      <c r="E24" s="14"/>
      <c r="F24" s="14"/>
      <c r="G24" s="35"/>
      <c r="H24" s="59"/>
      <c r="I24" s="59"/>
      <c r="J24" s="59"/>
      <c r="K24" s="18" t="s">
        <v>43</v>
      </c>
      <c r="L24" s="18" t="s">
        <v>39</v>
      </c>
      <c r="M24" s="18" t="s">
        <v>66</v>
      </c>
      <c r="N24" s="18" t="s">
        <v>38</v>
      </c>
      <c r="O24" s="59">
        <v>12500</v>
      </c>
      <c r="P24" s="77"/>
      <c r="Q24" s="65"/>
    </row>
    <row r="25" spans="1:17" s="8" customFormat="1" ht="32.4" customHeight="1">
      <c r="A25" s="15" t="s">
        <v>7</v>
      </c>
      <c r="B25" s="97" t="s">
        <v>115</v>
      </c>
      <c r="C25" s="82"/>
      <c r="D25" s="83"/>
      <c r="E25" s="14"/>
      <c r="F25" s="14"/>
      <c r="G25" s="35"/>
      <c r="H25" s="59"/>
      <c r="I25" s="59"/>
      <c r="J25" s="59"/>
      <c r="K25" s="18"/>
      <c r="L25" s="18"/>
      <c r="M25" s="18"/>
      <c r="N25" s="18"/>
      <c r="O25" s="59">
        <f>O26</f>
        <v>3359.2</v>
      </c>
      <c r="P25" s="77"/>
      <c r="Q25" s="65"/>
    </row>
    <row r="26" spans="1:17" s="8" customFormat="1" ht="109.2" customHeight="1">
      <c r="A26" s="15" t="s">
        <v>137</v>
      </c>
      <c r="B26" s="180" t="s">
        <v>185</v>
      </c>
      <c r="C26" s="82"/>
      <c r="D26" s="83"/>
      <c r="E26" s="14" t="s">
        <v>98</v>
      </c>
      <c r="F26" s="14" t="s">
        <v>99</v>
      </c>
      <c r="G26" s="35"/>
      <c r="H26" s="198" t="s">
        <v>35</v>
      </c>
      <c r="I26" s="199"/>
      <c r="J26" s="205"/>
      <c r="K26" s="18" t="s">
        <v>22</v>
      </c>
      <c r="L26" s="18" t="s">
        <v>23</v>
      </c>
      <c r="M26" s="18" t="s">
        <v>119</v>
      </c>
      <c r="N26" s="18" t="s">
        <v>38</v>
      </c>
      <c r="O26" s="16">
        <v>3359.2</v>
      </c>
      <c r="P26" s="45"/>
      <c r="Q26" s="65"/>
    </row>
    <row r="27" spans="1:17" s="22" customFormat="1" ht="16.2" customHeight="1">
      <c r="A27" s="15" t="s">
        <v>8</v>
      </c>
      <c r="B27" s="97" t="s">
        <v>94</v>
      </c>
      <c r="C27" s="101"/>
      <c r="D27" s="101"/>
      <c r="E27" s="40"/>
      <c r="F27" s="40"/>
      <c r="G27" s="40"/>
      <c r="H27" s="40"/>
      <c r="I27" s="40"/>
      <c r="J27" s="40"/>
      <c r="K27" s="18"/>
      <c r="L27" s="18"/>
      <c r="M27" s="18"/>
      <c r="N27" s="18"/>
      <c r="O27" s="16">
        <f>O28</f>
        <v>15000</v>
      </c>
    </row>
    <row r="28" spans="1:17" s="22" customFormat="1" ht="111" customHeight="1">
      <c r="A28" s="15" t="s">
        <v>143</v>
      </c>
      <c r="B28" s="141" t="s">
        <v>179</v>
      </c>
      <c r="C28" s="5"/>
      <c r="D28" s="5"/>
      <c r="E28" s="14" t="s">
        <v>92</v>
      </c>
      <c r="F28" s="14" t="s">
        <v>57</v>
      </c>
      <c r="G28" s="15" t="s">
        <v>150</v>
      </c>
      <c r="H28" s="182" t="s">
        <v>186</v>
      </c>
      <c r="I28" s="182" t="s">
        <v>186</v>
      </c>
      <c r="J28" s="182" t="s">
        <v>187</v>
      </c>
      <c r="K28" s="18" t="s">
        <v>22</v>
      </c>
      <c r="L28" s="18" t="s">
        <v>23</v>
      </c>
      <c r="M28" s="18" t="s">
        <v>67</v>
      </c>
      <c r="N28" s="18" t="s">
        <v>38</v>
      </c>
      <c r="O28" s="16">
        <v>15000</v>
      </c>
    </row>
    <row r="29" spans="1:17" s="22" customFormat="1" ht="19.95" customHeight="1">
      <c r="A29" s="15" t="s">
        <v>9</v>
      </c>
      <c r="B29" s="97" t="s">
        <v>100</v>
      </c>
      <c r="C29" s="6"/>
      <c r="D29" s="6"/>
      <c r="E29" s="14"/>
      <c r="F29" s="14"/>
      <c r="G29" s="35"/>
      <c r="H29" s="19"/>
      <c r="I29" s="19"/>
      <c r="J29" s="19"/>
      <c r="K29" s="18"/>
      <c r="L29" s="18"/>
      <c r="M29" s="38"/>
      <c r="N29" s="38"/>
      <c r="O29" s="16">
        <f>O30</f>
        <v>3238.6</v>
      </c>
    </row>
    <row r="30" spans="1:17" s="22" customFormat="1" ht="44.4" customHeight="1">
      <c r="A30" s="15" t="s">
        <v>138</v>
      </c>
      <c r="B30" s="175" t="s">
        <v>131</v>
      </c>
      <c r="C30" s="6"/>
      <c r="D30" s="6"/>
      <c r="E30" s="191" t="s">
        <v>101</v>
      </c>
      <c r="F30" s="192"/>
      <c r="G30" s="35"/>
      <c r="H30" s="19" t="s">
        <v>188</v>
      </c>
      <c r="I30" s="16">
        <v>3238.6</v>
      </c>
      <c r="J30" s="16">
        <v>3238.6</v>
      </c>
      <c r="K30" s="18" t="s">
        <v>22</v>
      </c>
      <c r="L30" s="18" t="s">
        <v>23</v>
      </c>
      <c r="M30" s="154" t="s">
        <v>127</v>
      </c>
      <c r="N30" s="18" t="s">
        <v>38</v>
      </c>
      <c r="O30" s="16">
        <v>3238.6</v>
      </c>
    </row>
    <row r="31" spans="1:17" s="22" customFormat="1" ht="19.2" customHeight="1">
      <c r="A31" s="15" t="s">
        <v>10</v>
      </c>
      <c r="B31" s="97" t="s">
        <v>102</v>
      </c>
      <c r="C31" s="6"/>
      <c r="D31" s="6"/>
      <c r="E31" s="42"/>
      <c r="F31" s="61"/>
      <c r="G31" s="35"/>
      <c r="H31" s="19"/>
      <c r="I31" s="19"/>
      <c r="J31" s="19"/>
      <c r="K31" s="18"/>
      <c r="L31" s="18"/>
      <c r="M31" s="38"/>
      <c r="N31" s="38"/>
      <c r="O31" s="16">
        <f>O32</f>
        <v>646.70000000000005</v>
      </c>
    </row>
    <row r="32" spans="1:17" s="22" customFormat="1" ht="26.4">
      <c r="A32" s="15" t="s">
        <v>139</v>
      </c>
      <c r="B32" s="175" t="s">
        <v>132</v>
      </c>
      <c r="C32" s="6"/>
      <c r="D32" s="6"/>
      <c r="E32" s="191" t="s">
        <v>103</v>
      </c>
      <c r="F32" s="192"/>
      <c r="G32" s="35"/>
      <c r="H32" s="19" t="s">
        <v>189</v>
      </c>
      <c r="I32" s="16">
        <v>646.70000000000005</v>
      </c>
      <c r="J32" s="16">
        <v>646.70000000000005</v>
      </c>
      <c r="K32" s="18" t="s">
        <v>22</v>
      </c>
      <c r="L32" s="18" t="s">
        <v>23</v>
      </c>
      <c r="M32" s="154" t="s">
        <v>127</v>
      </c>
      <c r="N32" s="18" t="s">
        <v>38</v>
      </c>
      <c r="O32" s="16">
        <v>646.70000000000005</v>
      </c>
    </row>
    <row r="33" spans="1:16" s="22" customFormat="1" ht="17.399999999999999" customHeight="1">
      <c r="A33" s="15" t="s">
        <v>11</v>
      </c>
      <c r="B33" s="97" t="s">
        <v>104</v>
      </c>
      <c r="C33" s="6"/>
      <c r="D33" s="6"/>
      <c r="E33" s="42"/>
      <c r="F33" s="61"/>
      <c r="G33" s="35"/>
      <c r="H33" s="19"/>
      <c r="I33" s="19"/>
      <c r="J33" s="19"/>
      <c r="K33" s="18"/>
      <c r="L33" s="18"/>
      <c r="M33" s="38"/>
      <c r="N33" s="38"/>
      <c r="O33" s="16">
        <f>O34</f>
        <v>1881.3</v>
      </c>
    </row>
    <row r="34" spans="1:16" s="22" customFormat="1" ht="57" customHeight="1">
      <c r="A34" s="15" t="s">
        <v>140</v>
      </c>
      <c r="B34" s="179" t="s">
        <v>133</v>
      </c>
      <c r="C34" s="6"/>
      <c r="D34" s="6"/>
      <c r="E34" s="191" t="s">
        <v>105</v>
      </c>
      <c r="F34" s="192"/>
      <c r="G34" s="35"/>
      <c r="H34" s="198" t="s">
        <v>35</v>
      </c>
      <c r="I34" s="199"/>
      <c r="J34" s="205"/>
      <c r="K34" s="18" t="s">
        <v>20</v>
      </c>
      <c r="L34" s="18" t="s">
        <v>43</v>
      </c>
      <c r="M34" s="18" t="s">
        <v>120</v>
      </c>
      <c r="N34" s="18" t="s">
        <v>38</v>
      </c>
      <c r="O34" s="16">
        <v>1881.3</v>
      </c>
      <c r="P34" s="45"/>
    </row>
    <row r="35" spans="1:16" s="22" customFormat="1" ht="22.95" customHeight="1">
      <c r="A35" s="15" t="s">
        <v>12</v>
      </c>
      <c r="B35" s="97" t="s">
        <v>106</v>
      </c>
      <c r="C35" s="6"/>
      <c r="D35" s="6"/>
      <c r="E35" s="42"/>
      <c r="F35" s="61"/>
      <c r="G35" s="35"/>
      <c r="H35" s="19"/>
      <c r="I35" s="19"/>
      <c r="J35" s="19"/>
      <c r="K35" s="18"/>
      <c r="L35" s="18"/>
      <c r="M35" s="38"/>
      <c r="N35" s="38"/>
      <c r="O35" s="16">
        <f>O36</f>
        <v>3455.5</v>
      </c>
    </row>
    <row r="36" spans="1:16" s="22" customFormat="1" ht="108" customHeight="1">
      <c r="A36" s="15" t="s">
        <v>141</v>
      </c>
      <c r="B36" s="97" t="s">
        <v>177</v>
      </c>
      <c r="C36" s="6"/>
      <c r="D36" s="6"/>
      <c r="E36" s="14" t="s">
        <v>107</v>
      </c>
      <c r="F36" s="14" t="s">
        <v>108</v>
      </c>
      <c r="G36" s="35"/>
      <c r="H36" s="19" t="s">
        <v>190</v>
      </c>
      <c r="I36" s="156">
        <v>3455.5</v>
      </c>
      <c r="J36" s="156">
        <v>3455.5</v>
      </c>
      <c r="K36" s="18" t="s">
        <v>22</v>
      </c>
      <c r="L36" s="18" t="s">
        <v>23</v>
      </c>
      <c r="M36" s="18" t="s">
        <v>109</v>
      </c>
      <c r="N36" s="18" t="s">
        <v>38</v>
      </c>
      <c r="O36" s="156">
        <v>3455.5</v>
      </c>
    </row>
    <row r="37" spans="1:16" s="22" customFormat="1" ht="84" customHeight="1">
      <c r="A37" s="15" t="s">
        <v>13</v>
      </c>
      <c r="B37" s="107" t="s">
        <v>129</v>
      </c>
      <c r="C37" s="6"/>
      <c r="D37" s="7"/>
      <c r="E37" s="14"/>
      <c r="F37" s="14"/>
      <c r="G37" s="35" t="s">
        <v>150</v>
      </c>
      <c r="H37" s="20"/>
      <c r="I37" s="20"/>
      <c r="J37" s="20"/>
      <c r="K37" s="18" t="s">
        <v>22</v>
      </c>
      <c r="L37" s="18" t="s">
        <v>39</v>
      </c>
      <c r="M37" s="38"/>
      <c r="N37" s="38"/>
      <c r="O37" s="16">
        <f>O39+O40</f>
        <v>196878.30000000002</v>
      </c>
      <c r="P37" s="67"/>
    </row>
    <row r="38" spans="1:16" s="22" customFormat="1" ht="18" customHeight="1">
      <c r="A38" s="15"/>
      <c r="B38" s="97" t="s">
        <v>42</v>
      </c>
      <c r="C38" s="40"/>
      <c r="D38" s="40"/>
      <c r="E38" s="40"/>
      <c r="F38" s="40"/>
      <c r="G38" s="40"/>
      <c r="H38" s="40"/>
      <c r="I38" s="40"/>
      <c r="J38" s="40"/>
      <c r="K38" s="38"/>
      <c r="L38" s="38"/>
      <c r="M38" s="38"/>
      <c r="N38" s="38"/>
      <c r="O38" s="16"/>
      <c r="P38" s="135"/>
    </row>
    <row r="39" spans="1:16" s="22" customFormat="1" ht="84.6" customHeight="1">
      <c r="A39" s="15"/>
      <c r="B39" s="108" t="s">
        <v>85</v>
      </c>
      <c r="C39" s="5"/>
      <c r="D39" s="29"/>
      <c r="E39" s="14"/>
      <c r="F39" s="14"/>
      <c r="G39" s="19"/>
      <c r="H39" s="20"/>
      <c r="I39" s="20"/>
      <c r="J39" s="20"/>
      <c r="K39" s="18" t="s">
        <v>22</v>
      </c>
      <c r="L39" s="18" t="s">
        <v>39</v>
      </c>
      <c r="M39" s="18" t="s">
        <v>69</v>
      </c>
      <c r="N39" s="18" t="s">
        <v>38</v>
      </c>
      <c r="O39" s="16">
        <v>172295.7</v>
      </c>
      <c r="P39" s="67"/>
    </row>
    <row r="40" spans="1:16" s="22" customFormat="1" ht="82.95" customHeight="1">
      <c r="A40" s="15"/>
      <c r="B40" s="109" t="s">
        <v>86</v>
      </c>
      <c r="C40" s="5"/>
      <c r="D40" s="29"/>
      <c r="E40" s="14"/>
      <c r="F40" s="14"/>
      <c r="G40" s="19"/>
      <c r="H40" s="20"/>
      <c r="I40" s="20"/>
      <c r="J40" s="20"/>
      <c r="K40" s="18" t="s">
        <v>22</v>
      </c>
      <c r="L40" s="18" t="s">
        <v>39</v>
      </c>
      <c r="M40" s="18" t="s">
        <v>70</v>
      </c>
      <c r="N40" s="18" t="s">
        <v>38</v>
      </c>
      <c r="O40" s="36">
        <v>24582.6</v>
      </c>
      <c r="P40" s="67"/>
    </row>
    <row r="41" spans="1:16" s="22" customFormat="1">
      <c r="A41" s="15"/>
      <c r="B41" s="194" t="s">
        <v>25</v>
      </c>
      <c r="C41" s="195"/>
      <c r="D41" s="195"/>
      <c r="E41" s="195"/>
      <c r="F41" s="195"/>
      <c r="G41" s="195"/>
      <c r="H41" s="195"/>
      <c r="I41" s="195"/>
      <c r="J41" s="196"/>
      <c r="K41" s="18"/>
      <c r="L41" s="18"/>
      <c r="M41" s="18"/>
      <c r="N41" s="18"/>
      <c r="O41" s="59">
        <v>1906.9</v>
      </c>
      <c r="P41" s="136"/>
    </row>
    <row r="42" spans="1:16" s="22" customFormat="1" ht="69.599999999999994" customHeight="1">
      <c r="A42" s="34" t="s">
        <v>142</v>
      </c>
      <c r="B42" s="58" t="s">
        <v>53</v>
      </c>
      <c r="C42" s="5"/>
      <c r="D42" s="29"/>
      <c r="E42" s="14"/>
      <c r="F42" s="14"/>
      <c r="G42" s="19"/>
      <c r="H42" s="20"/>
      <c r="I42" s="20"/>
      <c r="J42" s="20"/>
      <c r="K42" s="18"/>
      <c r="L42" s="18"/>
      <c r="M42" s="18"/>
      <c r="N42" s="18"/>
      <c r="O42" s="26">
        <f>O44+O45+O46+O47+O48+O55+O56</f>
        <v>1392331</v>
      </c>
    </row>
    <row r="43" spans="1:16" s="22" customFormat="1" ht="23.25" customHeight="1">
      <c r="A43" s="34"/>
      <c r="B43" s="194" t="s">
        <v>25</v>
      </c>
      <c r="C43" s="195"/>
      <c r="D43" s="195"/>
      <c r="E43" s="195"/>
      <c r="F43" s="195"/>
      <c r="G43" s="195"/>
      <c r="H43" s="195"/>
      <c r="I43" s="195"/>
      <c r="J43" s="196"/>
      <c r="K43" s="18"/>
      <c r="L43" s="18"/>
      <c r="M43" s="18"/>
      <c r="N43" s="18"/>
      <c r="O43" s="156">
        <f>O54</f>
        <v>123248.3</v>
      </c>
    </row>
    <row r="44" spans="1:16" s="8" customFormat="1" ht="58.2" customHeight="1">
      <c r="A44" s="15" t="s">
        <v>5</v>
      </c>
      <c r="B44" s="105" t="s">
        <v>113</v>
      </c>
      <c r="C44" s="5"/>
      <c r="D44" s="29"/>
      <c r="E44" s="201" t="s">
        <v>44</v>
      </c>
      <c r="F44" s="202"/>
      <c r="G44" s="15" t="s">
        <v>158</v>
      </c>
      <c r="H44" s="15" t="s">
        <v>191</v>
      </c>
      <c r="I44" s="15" t="s">
        <v>191</v>
      </c>
      <c r="J44" s="15" t="s">
        <v>191</v>
      </c>
      <c r="K44" s="18" t="s">
        <v>22</v>
      </c>
      <c r="L44" s="18" t="s">
        <v>23</v>
      </c>
      <c r="M44" s="18" t="s">
        <v>67</v>
      </c>
      <c r="N44" s="18" t="s">
        <v>37</v>
      </c>
      <c r="O44" s="59">
        <v>28000</v>
      </c>
    </row>
    <row r="45" spans="1:16" s="8" customFormat="1" ht="69.599999999999994" customHeight="1">
      <c r="A45" s="15" t="s">
        <v>16</v>
      </c>
      <c r="B45" s="141" t="s">
        <v>114</v>
      </c>
      <c r="C45" s="5"/>
      <c r="D45" s="29"/>
      <c r="E45" s="191" t="s">
        <v>44</v>
      </c>
      <c r="F45" s="192"/>
      <c r="G45" s="176" t="s">
        <v>157</v>
      </c>
      <c r="H45" s="16" t="s">
        <v>192</v>
      </c>
      <c r="I45" s="156" t="s">
        <v>192</v>
      </c>
      <c r="J45" s="156" t="s">
        <v>192</v>
      </c>
      <c r="K45" s="18" t="s">
        <v>22</v>
      </c>
      <c r="L45" s="18" t="s">
        <v>23</v>
      </c>
      <c r="M45" s="18" t="s">
        <v>67</v>
      </c>
      <c r="N45" s="18" t="s">
        <v>37</v>
      </c>
      <c r="O45" s="59">
        <v>15560</v>
      </c>
    </row>
    <row r="46" spans="1:16" s="8" customFormat="1" ht="84" customHeight="1">
      <c r="A46" s="15" t="s">
        <v>7</v>
      </c>
      <c r="B46" s="160" t="s">
        <v>193</v>
      </c>
      <c r="C46" s="6"/>
      <c r="D46" s="7"/>
      <c r="E46" s="201" t="s">
        <v>44</v>
      </c>
      <c r="F46" s="202"/>
      <c r="G46" s="60" t="s">
        <v>80</v>
      </c>
      <c r="H46" s="198" t="s">
        <v>35</v>
      </c>
      <c r="I46" s="199"/>
      <c r="J46" s="200"/>
      <c r="K46" s="38" t="s">
        <v>22</v>
      </c>
      <c r="L46" s="38" t="s">
        <v>23</v>
      </c>
      <c r="M46" s="38" t="s">
        <v>119</v>
      </c>
      <c r="N46" s="38" t="s">
        <v>37</v>
      </c>
      <c r="O46" s="172">
        <v>12869.9</v>
      </c>
      <c r="P46" s="45"/>
    </row>
    <row r="47" spans="1:16" s="8" customFormat="1" ht="72.599999999999994" customHeight="1">
      <c r="A47" s="15" t="s">
        <v>8</v>
      </c>
      <c r="B47" s="104" t="s">
        <v>180</v>
      </c>
      <c r="C47" s="5"/>
      <c r="D47" s="29"/>
      <c r="E47" s="190" t="s">
        <v>44</v>
      </c>
      <c r="F47" s="190"/>
      <c r="G47" s="15"/>
      <c r="H47" s="193" t="s">
        <v>35</v>
      </c>
      <c r="I47" s="193"/>
      <c r="J47" s="193"/>
      <c r="K47" s="18" t="s">
        <v>22</v>
      </c>
      <c r="L47" s="18" t="s">
        <v>23</v>
      </c>
      <c r="M47" s="18" t="s">
        <v>67</v>
      </c>
      <c r="N47" s="18" t="s">
        <v>37</v>
      </c>
      <c r="O47" s="16">
        <v>4410.8999999999996</v>
      </c>
    </row>
    <row r="48" spans="1:16" s="8" customFormat="1" ht="86.4" customHeight="1">
      <c r="A48" s="15" t="s">
        <v>9</v>
      </c>
      <c r="B48" s="173" t="s">
        <v>129</v>
      </c>
      <c r="C48" s="6"/>
      <c r="D48" s="7"/>
      <c r="E48" s="190" t="s">
        <v>44</v>
      </c>
      <c r="F48" s="190"/>
      <c r="G48" s="158" t="s">
        <v>150</v>
      </c>
      <c r="H48" s="145">
        <v>2792796.1</v>
      </c>
      <c r="I48" s="145">
        <v>2232192.9</v>
      </c>
      <c r="J48" s="145">
        <v>2232192.9</v>
      </c>
      <c r="K48" s="143" t="s">
        <v>22</v>
      </c>
      <c r="L48" s="143" t="s">
        <v>39</v>
      </c>
      <c r="M48" s="157"/>
      <c r="N48" s="174"/>
      <c r="O48" s="178">
        <f>O50+O52+O51+O53</f>
        <v>1294922.2</v>
      </c>
      <c r="P48" s="135"/>
    </row>
    <row r="49" spans="1:16" s="8" customFormat="1" ht="15.75" customHeight="1">
      <c r="A49" s="15"/>
      <c r="B49" s="102" t="s">
        <v>42</v>
      </c>
      <c r="C49" s="40"/>
      <c r="D49" s="40"/>
      <c r="E49" s="40"/>
      <c r="F49" s="40"/>
      <c r="G49" s="40"/>
      <c r="H49" s="40"/>
      <c r="I49" s="40"/>
      <c r="J49" s="40"/>
      <c r="K49" s="121"/>
      <c r="L49" s="121"/>
      <c r="M49" s="18"/>
      <c r="N49" s="138"/>
      <c r="O49" s="156"/>
      <c r="P49" s="135"/>
    </row>
    <row r="50" spans="1:16" s="8" customFormat="1" ht="51.6" customHeight="1">
      <c r="A50" s="220"/>
      <c r="B50" s="237" t="s">
        <v>85</v>
      </c>
      <c r="C50" s="40"/>
      <c r="D50" s="40"/>
      <c r="E50" s="188"/>
      <c r="F50" s="188"/>
      <c r="G50" s="188"/>
      <c r="H50" s="188"/>
      <c r="I50" s="188"/>
      <c r="J50" s="188"/>
      <c r="K50" s="186" t="s">
        <v>22</v>
      </c>
      <c r="L50" s="186" t="s">
        <v>39</v>
      </c>
      <c r="M50" s="186" t="s">
        <v>69</v>
      </c>
      <c r="N50" s="138" t="s">
        <v>37</v>
      </c>
      <c r="O50" s="156">
        <v>808105.7</v>
      </c>
      <c r="P50" s="67"/>
    </row>
    <row r="51" spans="1:16" s="8" customFormat="1" ht="28.2" customHeight="1">
      <c r="A51" s="234"/>
      <c r="B51" s="238"/>
      <c r="C51" s="40"/>
      <c r="D51" s="40"/>
      <c r="E51" s="189"/>
      <c r="F51" s="189"/>
      <c r="G51" s="189"/>
      <c r="H51" s="189"/>
      <c r="I51" s="189"/>
      <c r="J51" s="189"/>
      <c r="K51" s="187"/>
      <c r="L51" s="187"/>
      <c r="M51" s="187"/>
      <c r="N51" s="138" t="s">
        <v>81</v>
      </c>
      <c r="O51" s="16">
        <v>94563.7</v>
      </c>
      <c r="P51" s="67"/>
    </row>
    <row r="52" spans="1:16" s="8" customFormat="1" ht="56.4" customHeight="1">
      <c r="A52" s="220"/>
      <c r="B52" s="243" t="s">
        <v>86</v>
      </c>
      <c r="C52" s="40"/>
      <c r="D52" s="40"/>
      <c r="E52" s="188"/>
      <c r="F52" s="188"/>
      <c r="G52" s="188"/>
      <c r="H52" s="188"/>
      <c r="I52" s="188"/>
      <c r="J52" s="188"/>
      <c r="K52" s="186" t="s">
        <v>22</v>
      </c>
      <c r="L52" s="186" t="s">
        <v>39</v>
      </c>
      <c r="M52" s="186" t="s">
        <v>70</v>
      </c>
      <c r="N52" s="138" t="s">
        <v>37</v>
      </c>
      <c r="O52" s="16">
        <v>348993</v>
      </c>
      <c r="P52" s="67"/>
    </row>
    <row r="53" spans="1:16" s="8" customFormat="1" ht="25.95" customHeight="1">
      <c r="A53" s="234"/>
      <c r="B53" s="244"/>
      <c r="C53" s="94"/>
      <c r="D53" s="94"/>
      <c r="E53" s="197"/>
      <c r="F53" s="197"/>
      <c r="G53" s="197"/>
      <c r="H53" s="197"/>
      <c r="I53" s="197"/>
      <c r="J53" s="197"/>
      <c r="K53" s="187"/>
      <c r="L53" s="187"/>
      <c r="M53" s="187"/>
      <c r="N53" s="138" t="s">
        <v>81</v>
      </c>
      <c r="O53" s="16">
        <v>43259.8</v>
      </c>
      <c r="P53" s="139"/>
    </row>
    <row r="54" spans="1:16" s="8" customFormat="1" ht="21" customHeight="1">
      <c r="A54" s="15"/>
      <c r="B54" s="194" t="s">
        <v>25</v>
      </c>
      <c r="C54" s="195"/>
      <c r="D54" s="195"/>
      <c r="E54" s="195"/>
      <c r="F54" s="195"/>
      <c r="G54" s="195"/>
      <c r="H54" s="195"/>
      <c r="I54" s="195"/>
      <c r="J54" s="196"/>
      <c r="K54" s="18"/>
      <c r="L54" s="18"/>
      <c r="M54" s="18"/>
      <c r="N54" s="138"/>
      <c r="O54" s="59">
        <v>123248.3</v>
      </c>
      <c r="P54" s="136"/>
    </row>
    <row r="55" spans="1:16" s="8" customFormat="1" ht="60.6" customHeight="1">
      <c r="A55" s="140" t="s">
        <v>10</v>
      </c>
      <c r="B55" s="141" t="s">
        <v>68</v>
      </c>
      <c r="C55" s="40"/>
      <c r="D55" s="40"/>
      <c r="E55" s="190" t="s">
        <v>44</v>
      </c>
      <c r="F55" s="190"/>
      <c r="G55" s="140" t="s">
        <v>80</v>
      </c>
      <c r="H55" s="40"/>
      <c r="I55" s="40"/>
      <c r="J55" s="40"/>
      <c r="K55" s="143" t="s">
        <v>22</v>
      </c>
      <c r="L55" s="143" t="s">
        <v>39</v>
      </c>
      <c r="M55" s="143" t="s">
        <v>130</v>
      </c>
      <c r="N55" s="144" t="s">
        <v>81</v>
      </c>
      <c r="O55" s="145">
        <v>33238</v>
      </c>
      <c r="P55" s="136"/>
    </row>
    <row r="56" spans="1:16" s="8" customFormat="1" ht="54.6" customHeight="1">
      <c r="A56" s="140" t="s">
        <v>11</v>
      </c>
      <c r="B56" s="118" t="s">
        <v>134</v>
      </c>
      <c r="C56" s="146"/>
      <c r="D56" s="147"/>
      <c r="E56" s="206" t="s">
        <v>44</v>
      </c>
      <c r="F56" s="207"/>
      <c r="G56" s="148" t="s">
        <v>80</v>
      </c>
      <c r="H56" s="149">
        <v>81500</v>
      </c>
      <c r="I56" s="149">
        <v>81500</v>
      </c>
      <c r="J56" s="149">
        <v>81500</v>
      </c>
      <c r="K56" s="143"/>
      <c r="L56" s="143"/>
      <c r="M56" s="143"/>
      <c r="N56" s="143"/>
      <c r="O56" s="149">
        <f>O58</f>
        <v>3330</v>
      </c>
      <c r="P56" s="136"/>
    </row>
    <row r="57" spans="1:16" s="8" customFormat="1" ht="21" customHeight="1">
      <c r="A57" s="140"/>
      <c r="B57" s="150" t="s">
        <v>42</v>
      </c>
      <c r="C57" s="146"/>
      <c r="D57" s="147"/>
      <c r="E57" s="142"/>
      <c r="F57" s="151"/>
      <c r="G57" s="152"/>
      <c r="H57" s="140"/>
      <c r="I57" s="140"/>
      <c r="J57" s="140"/>
      <c r="K57" s="143"/>
      <c r="L57" s="143"/>
      <c r="M57" s="143"/>
      <c r="N57" s="143"/>
      <c r="O57" s="149"/>
      <c r="P57" s="136"/>
    </row>
    <row r="58" spans="1:16" s="8" customFormat="1" ht="58.2" customHeight="1">
      <c r="A58" s="140"/>
      <c r="B58" s="153" t="s">
        <v>167</v>
      </c>
      <c r="C58" s="146"/>
      <c r="D58" s="147"/>
      <c r="E58" s="142"/>
      <c r="F58" s="151"/>
      <c r="G58" s="152"/>
      <c r="H58" s="140"/>
      <c r="I58" s="140"/>
      <c r="J58" s="140"/>
      <c r="K58" s="154" t="s">
        <v>56</v>
      </c>
      <c r="L58" s="154" t="s">
        <v>23</v>
      </c>
      <c r="M58" s="143" t="s">
        <v>128</v>
      </c>
      <c r="N58" s="143" t="s">
        <v>37</v>
      </c>
      <c r="O58" s="149">
        <v>3330</v>
      </c>
      <c r="P58" s="136"/>
    </row>
    <row r="59" spans="1:16" s="8" customFormat="1" ht="47.4" customHeight="1">
      <c r="A59" s="34" t="s">
        <v>15</v>
      </c>
      <c r="B59" s="171" t="s">
        <v>40</v>
      </c>
      <c r="C59" s="6"/>
      <c r="D59" s="6"/>
      <c r="E59" s="72"/>
      <c r="F59" s="72"/>
      <c r="G59" s="23"/>
      <c r="H59" s="23"/>
      <c r="I59" s="23"/>
      <c r="J59" s="23"/>
      <c r="K59" s="18"/>
      <c r="L59" s="18"/>
      <c r="M59" s="18"/>
      <c r="N59" s="138"/>
      <c r="O59" s="155">
        <f>O60+O63+O64+O68+O71+O72+O75+O79+O80+O81</f>
        <v>1989474.2</v>
      </c>
      <c r="P59" s="137"/>
    </row>
    <row r="60" spans="1:16" s="8" customFormat="1" ht="81.599999999999994" customHeight="1">
      <c r="A60" s="15" t="s">
        <v>5</v>
      </c>
      <c r="B60" s="104" t="s">
        <v>121</v>
      </c>
      <c r="C60" s="6"/>
      <c r="D60" s="7"/>
      <c r="E60" s="14" t="s">
        <v>44</v>
      </c>
      <c r="F60" s="14" t="s">
        <v>48</v>
      </c>
      <c r="G60" s="14" t="s">
        <v>156</v>
      </c>
      <c r="H60" s="16">
        <v>753700</v>
      </c>
      <c r="I60" s="37">
        <v>99502</v>
      </c>
      <c r="J60" s="37">
        <v>99502</v>
      </c>
      <c r="K60" s="18" t="s">
        <v>43</v>
      </c>
      <c r="L60" s="18" t="s">
        <v>39</v>
      </c>
      <c r="M60" s="43"/>
      <c r="N60" s="43"/>
      <c r="O60" s="36">
        <f>O62</f>
        <v>68899</v>
      </c>
    </row>
    <row r="61" spans="1:16" s="8" customFormat="1" ht="21.75" customHeight="1">
      <c r="A61" s="15"/>
      <c r="B61" s="40" t="s">
        <v>42</v>
      </c>
      <c r="C61" s="6"/>
      <c r="D61" s="7"/>
      <c r="E61" s="14"/>
      <c r="F61" s="14"/>
      <c r="G61" s="42"/>
      <c r="H61" s="41"/>
      <c r="I61" s="41"/>
      <c r="J61" s="41"/>
      <c r="K61" s="43"/>
      <c r="L61" s="43"/>
      <c r="M61" s="43"/>
      <c r="N61" s="43"/>
      <c r="O61" s="120"/>
    </row>
    <row r="62" spans="1:16" s="8" customFormat="1" ht="45" customHeight="1">
      <c r="A62" s="15"/>
      <c r="B62" s="110" t="s">
        <v>168</v>
      </c>
      <c r="C62" s="6"/>
      <c r="D62" s="7"/>
      <c r="E62" s="14"/>
      <c r="F62" s="14"/>
      <c r="G62" s="42"/>
      <c r="H62" s="41"/>
      <c r="I62" s="41"/>
      <c r="J62" s="41"/>
      <c r="K62" s="18" t="s">
        <v>43</v>
      </c>
      <c r="L62" s="18" t="s">
        <v>39</v>
      </c>
      <c r="M62" s="18" t="s">
        <v>71</v>
      </c>
      <c r="N62" s="18" t="s">
        <v>37</v>
      </c>
      <c r="O62" s="37">
        <v>68899</v>
      </c>
    </row>
    <row r="63" spans="1:16" s="133" customFormat="1" ht="129" customHeight="1">
      <c r="A63" s="15" t="s">
        <v>16</v>
      </c>
      <c r="B63" s="131" t="s">
        <v>166</v>
      </c>
      <c r="C63" s="6"/>
      <c r="D63" s="7"/>
      <c r="E63" s="42" t="s">
        <v>44</v>
      </c>
      <c r="F63" s="42" t="s">
        <v>97</v>
      </c>
      <c r="G63" s="14" t="s">
        <v>155</v>
      </c>
      <c r="H63" s="41">
        <v>115427.9</v>
      </c>
      <c r="I63" s="132" t="s">
        <v>194</v>
      </c>
      <c r="J63" s="132" t="s">
        <v>194</v>
      </c>
      <c r="K63" s="43" t="s">
        <v>21</v>
      </c>
      <c r="L63" s="43" t="s">
        <v>39</v>
      </c>
      <c r="M63" s="43" t="s">
        <v>76</v>
      </c>
      <c r="N63" s="18" t="s">
        <v>37</v>
      </c>
      <c r="O63" s="37">
        <v>27680</v>
      </c>
    </row>
    <row r="64" spans="1:16" s="8" customFormat="1" ht="60" customHeight="1">
      <c r="A64" s="15" t="s">
        <v>7</v>
      </c>
      <c r="B64" s="111" t="s">
        <v>169</v>
      </c>
      <c r="C64" s="6"/>
      <c r="D64" s="7"/>
      <c r="E64" s="191" t="s">
        <v>55</v>
      </c>
      <c r="F64" s="192"/>
      <c r="G64" s="15" t="s">
        <v>154</v>
      </c>
      <c r="H64" s="156">
        <v>2430821</v>
      </c>
      <c r="I64" s="156">
        <v>1374808.7</v>
      </c>
      <c r="J64" s="156">
        <v>1374808.7</v>
      </c>
      <c r="K64" s="43" t="s">
        <v>21</v>
      </c>
      <c r="L64" s="43" t="s">
        <v>39</v>
      </c>
      <c r="M64" s="43"/>
      <c r="N64" s="43"/>
      <c r="O64" s="36">
        <f>O66+O67</f>
        <v>1374808.7</v>
      </c>
    </row>
    <row r="65" spans="1:16" s="8" customFormat="1" ht="19.95" customHeight="1">
      <c r="A65" s="15"/>
      <c r="B65" s="111" t="s">
        <v>42</v>
      </c>
      <c r="C65" s="6"/>
      <c r="D65" s="7"/>
      <c r="E65" s="14"/>
      <c r="F65" s="14"/>
      <c r="G65" s="15"/>
      <c r="H65" s="15"/>
      <c r="I65" s="15"/>
      <c r="J65" s="15"/>
      <c r="K65" s="43"/>
      <c r="L65" s="43"/>
      <c r="M65" s="43"/>
      <c r="N65" s="43"/>
      <c r="O65" s="36"/>
      <c r="P65" s="66"/>
    </row>
    <row r="66" spans="1:16" s="8" customFormat="1" ht="58.2" customHeight="1">
      <c r="A66" s="19"/>
      <c r="B66" s="112" t="s">
        <v>87</v>
      </c>
      <c r="C66" s="6"/>
      <c r="D66" s="7"/>
      <c r="E66" s="14"/>
      <c r="F66" s="14"/>
      <c r="G66" s="15"/>
      <c r="H66" s="15"/>
      <c r="I66" s="15"/>
      <c r="J66" s="15"/>
      <c r="K66" s="43" t="s">
        <v>21</v>
      </c>
      <c r="L66" s="43" t="s">
        <v>39</v>
      </c>
      <c r="M66" s="43" t="s">
        <v>72</v>
      </c>
      <c r="N66" s="43" t="s">
        <v>73</v>
      </c>
      <c r="O66" s="36">
        <v>986417.5</v>
      </c>
    </row>
    <row r="67" spans="1:16" s="8" customFormat="1" ht="43.2" customHeight="1">
      <c r="A67" s="19"/>
      <c r="B67" s="113" t="s">
        <v>88</v>
      </c>
      <c r="C67" s="69"/>
      <c r="D67" s="93"/>
      <c r="E67" s="14"/>
      <c r="F67" s="14"/>
      <c r="G67" s="15"/>
      <c r="H67" s="15"/>
      <c r="I67" s="15"/>
      <c r="J67" s="15"/>
      <c r="K67" s="43" t="s">
        <v>21</v>
      </c>
      <c r="L67" s="43" t="s">
        <v>39</v>
      </c>
      <c r="M67" s="43" t="s">
        <v>74</v>
      </c>
      <c r="N67" s="43" t="s">
        <v>73</v>
      </c>
      <c r="O67" s="36">
        <v>388391.2</v>
      </c>
      <c r="P67" s="62"/>
    </row>
    <row r="68" spans="1:16" s="8" customFormat="1" ht="67.95" customHeight="1">
      <c r="A68" s="15" t="s">
        <v>8</v>
      </c>
      <c r="B68" s="251" t="s">
        <v>200</v>
      </c>
      <c r="C68" s="6"/>
      <c r="D68" s="7"/>
      <c r="E68" s="235" t="s">
        <v>44</v>
      </c>
      <c r="F68" s="236"/>
      <c r="G68" s="158" t="s">
        <v>153</v>
      </c>
      <c r="H68" s="183">
        <v>81050</v>
      </c>
      <c r="I68" s="149">
        <v>28328.400000000001</v>
      </c>
      <c r="J68" s="149">
        <v>28328.400000000001</v>
      </c>
      <c r="K68" s="143" t="s">
        <v>60</v>
      </c>
      <c r="L68" s="143" t="s">
        <v>39</v>
      </c>
      <c r="M68" s="143"/>
      <c r="N68" s="143"/>
      <c r="O68" s="159">
        <f>O70</f>
        <v>28328.400000000001</v>
      </c>
      <c r="P68" s="62"/>
    </row>
    <row r="69" spans="1:16" s="8" customFormat="1" ht="17.399999999999999" customHeight="1">
      <c r="A69" s="15"/>
      <c r="B69" s="97" t="s">
        <v>197</v>
      </c>
      <c r="C69" s="6"/>
      <c r="D69" s="7"/>
      <c r="E69" s="14"/>
      <c r="F69" s="61"/>
      <c r="G69" s="19"/>
      <c r="H69" s="60"/>
      <c r="I69" s="76"/>
      <c r="J69" s="78"/>
      <c r="K69" s="43"/>
      <c r="L69" s="43"/>
      <c r="M69" s="43"/>
      <c r="N69" s="43"/>
      <c r="O69" s="119"/>
      <c r="P69" s="62"/>
    </row>
    <row r="70" spans="1:16" s="8" customFormat="1" ht="44.4" customHeight="1">
      <c r="A70" s="15"/>
      <c r="B70" s="115" t="s">
        <v>89</v>
      </c>
      <c r="C70" s="6"/>
      <c r="D70" s="7"/>
      <c r="E70" s="14"/>
      <c r="F70" s="61"/>
      <c r="G70" s="19"/>
      <c r="H70" s="19"/>
      <c r="I70" s="75"/>
      <c r="J70" s="78"/>
      <c r="K70" s="43" t="s">
        <v>60</v>
      </c>
      <c r="L70" s="43" t="s">
        <v>39</v>
      </c>
      <c r="M70" s="43" t="s">
        <v>75</v>
      </c>
      <c r="N70" s="43" t="s">
        <v>37</v>
      </c>
      <c r="O70" s="36">
        <v>28328.400000000001</v>
      </c>
      <c r="P70" s="62"/>
    </row>
    <row r="71" spans="1:16" s="8" customFormat="1" ht="67.2" customHeight="1">
      <c r="A71" s="15" t="s">
        <v>9</v>
      </c>
      <c r="B71" s="102" t="s">
        <v>196</v>
      </c>
      <c r="C71" s="6"/>
      <c r="D71" s="7"/>
      <c r="E71" s="191" t="s">
        <v>44</v>
      </c>
      <c r="F71" s="245"/>
      <c r="G71" s="19" t="s">
        <v>80</v>
      </c>
      <c r="H71" s="36">
        <v>15600</v>
      </c>
      <c r="I71" s="36">
        <v>15600</v>
      </c>
      <c r="J71" s="36">
        <v>15600</v>
      </c>
      <c r="K71" s="43" t="s">
        <v>21</v>
      </c>
      <c r="L71" s="43" t="s">
        <v>39</v>
      </c>
      <c r="M71" s="43" t="s">
        <v>76</v>
      </c>
      <c r="N71" s="43" t="s">
        <v>37</v>
      </c>
      <c r="O71" s="36">
        <v>15600</v>
      </c>
      <c r="P71" s="62"/>
    </row>
    <row r="72" spans="1:16" s="8" customFormat="1" ht="57" customHeight="1">
      <c r="A72" s="15" t="s">
        <v>10</v>
      </c>
      <c r="B72" s="116" t="s">
        <v>91</v>
      </c>
      <c r="C72" s="6"/>
      <c r="D72" s="7"/>
      <c r="E72" s="191" t="s">
        <v>44</v>
      </c>
      <c r="F72" s="192"/>
      <c r="G72" s="19" t="s">
        <v>80</v>
      </c>
      <c r="H72" s="15" t="s">
        <v>195</v>
      </c>
      <c r="I72" s="56">
        <v>271053.09999999998</v>
      </c>
      <c r="J72" s="15" t="s">
        <v>195</v>
      </c>
      <c r="K72" s="43" t="s">
        <v>22</v>
      </c>
      <c r="L72" s="43" t="s">
        <v>23</v>
      </c>
      <c r="M72" s="43"/>
      <c r="N72" s="43"/>
      <c r="O72" s="36">
        <f>O74</f>
        <v>239859.3</v>
      </c>
      <c r="P72" s="62"/>
    </row>
    <row r="73" spans="1:16" s="8" customFormat="1" ht="17.399999999999999" customHeight="1">
      <c r="A73" s="15"/>
      <c r="B73" s="97" t="s">
        <v>42</v>
      </c>
      <c r="C73" s="6"/>
      <c r="D73" s="7"/>
      <c r="E73" s="42"/>
      <c r="F73" s="61"/>
      <c r="G73" s="19"/>
      <c r="H73" s="19"/>
      <c r="I73" s="75"/>
      <c r="J73" s="78"/>
      <c r="K73" s="43"/>
      <c r="L73" s="43"/>
      <c r="M73" s="43"/>
      <c r="N73" s="43"/>
      <c r="O73" s="36"/>
      <c r="P73" s="62"/>
    </row>
    <row r="74" spans="1:16" s="8" customFormat="1" ht="58.95" customHeight="1">
      <c r="A74" s="15"/>
      <c r="B74" s="117" t="s">
        <v>90</v>
      </c>
      <c r="C74" s="6"/>
      <c r="D74" s="7"/>
      <c r="E74" s="191"/>
      <c r="F74" s="192"/>
      <c r="G74" s="19"/>
      <c r="H74" s="60"/>
      <c r="I74" s="76"/>
      <c r="J74" s="78"/>
      <c r="K74" s="43" t="s">
        <v>22</v>
      </c>
      <c r="L74" s="43" t="s">
        <v>23</v>
      </c>
      <c r="M74" s="43" t="s">
        <v>77</v>
      </c>
      <c r="N74" s="43" t="s">
        <v>37</v>
      </c>
      <c r="O74" s="36">
        <v>239859.3</v>
      </c>
      <c r="P74" s="62"/>
    </row>
    <row r="75" spans="1:16" s="8" customFormat="1" ht="61.2" customHeight="1">
      <c r="A75" s="15" t="s">
        <v>11</v>
      </c>
      <c r="B75" s="102" t="s">
        <v>95</v>
      </c>
      <c r="C75" s="6"/>
      <c r="D75" s="7"/>
      <c r="E75" s="191" t="s">
        <v>44</v>
      </c>
      <c r="F75" s="192"/>
      <c r="G75" s="19" t="s">
        <v>152</v>
      </c>
      <c r="H75" s="198" t="s">
        <v>35</v>
      </c>
      <c r="I75" s="199"/>
      <c r="J75" s="205"/>
      <c r="K75" s="18"/>
      <c r="L75" s="18"/>
      <c r="M75" s="43"/>
      <c r="N75" s="43"/>
      <c r="O75" s="36">
        <f>O77+O78</f>
        <v>207000.8</v>
      </c>
      <c r="P75" s="67"/>
    </row>
    <row r="76" spans="1:16" s="8" customFormat="1" ht="16.95" customHeight="1">
      <c r="A76" s="15"/>
      <c r="B76" s="97" t="s">
        <v>42</v>
      </c>
      <c r="C76" s="6"/>
      <c r="D76" s="7"/>
      <c r="E76" s="42"/>
      <c r="F76" s="61"/>
      <c r="G76" s="19"/>
      <c r="H76" s="60"/>
      <c r="I76" s="76"/>
      <c r="J76" s="78"/>
      <c r="K76" s="43"/>
      <c r="L76" s="43"/>
      <c r="M76" s="43"/>
      <c r="N76" s="43"/>
      <c r="O76" s="36"/>
      <c r="P76" s="67"/>
    </row>
    <row r="77" spans="1:16" s="8" customFormat="1" ht="42" customHeight="1">
      <c r="A77" s="87"/>
      <c r="B77" s="160" t="s">
        <v>110</v>
      </c>
      <c r="C77" s="6"/>
      <c r="D77" s="7"/>
      <c r="E77" s="161"/>
      <c r="F77" s="162"/>
      <c r="G77" s="60"/>
      <c r="H77" s="60"/>
      <c r="I77" s="76"/>
      <c r="J77" s="163"/>
      <c r="K77" s="38" t="s">
        <v>22</v>
      </c>
      <c r="L77" s="38" t="s">
        <v>23</v>
      </c>
      <c r="M77" s="157" t="s">
        <v>111</v>
      </c>
      <c r="N77" s="157" t="s">
        <v>37</v>
      </c>
      <c r="O77" s="164">
        <v>200000</v>
      </c>
      <c r="P77" s="67"/>
    </row>
    <row r="78" spans="1:16" s="8" customFormat="1" ht="56.4" customHeight="1">
      <c r="A78" s="15"/>
      <c r="B78" s="104" t="s">
        <v>165</v>
      </c>
      <c r="C78" s="5"/>
      <c r="D78" s="29"/>
      <c r="E78" s="14"/>
      <c r="F78" s="14"/>
      <c r="G78" s="15"/>
      <c r="H78" s="15"/>
      <c r="I78" s="15"/>
      <c r="J78" s="15"/>
      <c r="K78" s="18" t="s">
        <v>22</v>
      </c>
      <c r="L78" s="18" t="s">
        <v>23</v>
      </c>
      <c r="M78" s="18" t="s">
        <v>112</v>
      </c>
      <c r="N78" s="18" t="s">
        <v>37</v>
      </c>
      <c r="O78" s="16">
        <v>7000.8</v>
      </c>
      <c r="P78" s="67"/>
    </row>
    <row r="79" spans="1:16" s="8" customFormat="1" ht="97.5" customHeight="1">
      <c r="A79" s="165" t="s">
        <v>12</v>
      </c>
      <c r="B79" s="141" t="s">
        <v>170</v>
      </c>
      <c r="C79" s="146"/>
      <c r="D79" s="147"/>
      <c r="E79" s="166" t="s">
        <v>44</v>
      </c>
      <c r="F79" s="167" t="s">
        <v>126</v>
      </c>
      <c r="G79" s="168" t="s">
        <v>80</v>
      </c>
      <c r="H79" s="242" t="s">
        <v>35</v>
      </c>
      <c r="I79" s="246"/>
      <c r="J79" s="247"/>
      <c r="K79" s="169" t="s">
        <v>58</v>
      </c>
      <c r="L79" s="169" t="s">
        <v>78</v>
      </c>
      <c r="M79" s="169" t="s">
        <v>122</v>
      </c>
      <c r="N79" s="169" t="s">
        <v>37</v>
      </c>
      <c r="O79" s="170">
        <v>1798</v>
      </c>
      <c r="P79" s="67"/>
    </row>
    <row r="80" spans="1:16" s="8" customFormat="1" ht="121.95" customHeight="1">
      <c r="A80" s="15" t="s">
        <v>13</v>
      </c>
      <c r="B80" s="114" t="s">
        <v>198</v>
      </c>
      <c r="C80" s="6"/>
      <c r="D80" s="7"/>
      <c r="E80" s="14" t="s">
        <v>44</v>
      </c>
      <c r="F80" s="177" t="s">
        <v>161</v>
      </c>
      <c r="G80" s="19" t="s">
        <v>80</v>
      </c>
      <c r="H80" s="203" t="s">
        <v>35</v>
      </c>
      <c r="I80" s="204"/>
      <c r="J80" s="205"/>
      <c r="K80" s="43" t="s">
        <v>56</v>
      </c>
      <c r="L80" s="43" t="s">
        <v>23</v>
      </c>
      <c r="M80" s="43" t="s">
        <v>79</v>
      </c>
      <c r="N80" s="43" t="s">
        <v>37</v>
      </c>
      <c r="O80" s="36">
        <v>9500</v>
      </c>
      <c r="P80" s="67"/>
    </row>
    <row r="81" spans="1:16" s="8" customFormat="1" ht="82.5" customHeight="1">
      <c r="A81" s="15" t="s">
        <v>14</v>
      </c>
      <c r="B81" s="118" t="s">
        <v>163</v>
      </c>
      <c r="C81" s="6"/>
      <c r="D81" s="7"/>
      <c r="E81" s="14" t="s">
        <v>44</v>
      </c>
      <c r="F81" s="61" t="s">
        <v>160</v>
      </c>
      <c r="G81" s="19" t="s">
        <v>80</v>
      </c>
      <c r="H81" s="198" t="s">
        <v>35</v>
      </c>
      <c r="I81" s="199"/>
      <c r="J81" s="205"/>
      <c r="K81" s="43" t="s">
        <v>20</v>
      </c>
      <c r="L81" s="43" t="s">
        <v>43</v>
      </c>
      <c r="M81" s="43" t="s">
        <v>123</v>
      </c>
      <c r="N81" s="43" t="s">
        <v>37</v>
      </c>
      <c r="O81" s="36">
        <v>16000</v>
      </c>
      <c r="P81" s="67"/>
    </row>
    <row r="82" spans="1:16" s="8" customFormat="1" ht="48" customHeight="1">
      <c r="A82" s="34"/>
      <c r="B82" s="58" t="s">
        <v>164</v>
      </c>
      <c r="C82" s="7"/>
      <c r="D82" s="7"/>
      <c r="E82" s="14"/>
      <c r="F82" s="28"/>
      <c r="G82" s="31"/>
      <c r="H82" s="32"/>
      <c r="I82" s="32"/>
      <c r="J82" s="32"/>
      <c r="K82" s="39"/>
      <c r="L82" s="39"/>
      <c r="M82" s="39"/>
      <c r="N82" s="39"/>
      <c r="O82" s="134">
        <f>O83</f>
        <v>407868.9</v>
      </c>
      <c r="P82" s="67"/>
    </row>
    <row r="83" spans="1:16" s="8" customFormat="1" ht="70.2" customHeight="1">
      <c r="A83" s="34" t="s">
        <v>41</v>
      </c>
      <c r="B83" s="33" t="s">
        <v>36</v>
      </c>
      <c r="C83" s="7"/>
      <c r="D83" s="7"/>
      <c r="E83" s="14"/>
      <c r="F83" s="26"/>
      <c r="G83" s="34"/>
      <c r="H83" s="34"/>
      <c r="I83" s="34"/>
      <c r="J83" s="26"/>
      <c r="K83" s="27"/>
      <c r="L83" s="27"/>
      <c r="M83" s="27"/>
      <c r="N83" s="27"/>
      <c r="O83" s="26">
        <f>O84+O85+O86+O90+O94+O98+O102+O106</f>
        <v>407868.9</v>
      </c>
      <c r="P83" s="67"/>
    </row>
    <row r="84" spans="1:16" s="8" customFormat="1" ht="66" customHeight="1">
      <c r="A84" s="15" t="s">
        <v>5</v>
      </c>
      <c r="B84" s="48" t="s">
        <v>49</v>
      </c>
      <c r="C84" s="6"/>
      <c r="D84" s="7"/>
      <c r="E84" s="191" t="s">
        <v>45</v>
      </c>
      <c r="F84" s="192"/>
      <c r="G84" s="19" t="s">
        <v>80</v>
      </c>
      <c r="H84" s="23"/>
      <c r="I84" s="24"/>
      <c r="J84" s="16"/>
      <c r="K84" s="18" t="s">
        <v>20</v>
      </c>
      <c r="L84" s="18" t="s">
        <v>21</v>
      </c>
      <c r="M84" s="15" t="s">
        <v>124</v>
      </c>
      <c r="N84" s="18" t="s">
        <v>37</v>
      </c>
      <c r="O84" s="17">
        <v>50000</v>
      </c>
      <c r="P84" s="67"/>
    </row>
    <row r="85" spans="1:16" s="8" customFormat="1" ht="61.5" customHeight="1">
      <c r="A85" s="15" t="s">
        <v>16</v>
      </c>
      <c r="B85" s="153" t="s">
        <v>50</v>
      </c>
      <c r="C85" s="6"/>
      <c r="D85" s="7"/>
      <c r="E85" s="191" t="s">
        <v>45</v>
      </c>
      <c r="F85" s="192"/>
      <c r="G85" s="60" t="s">
        <v>80</v>
      </c>
      <c r="H85" s="88"/>
      <c r="I85" s="89"/>
      <c r="J85" s="90"/>
      <c r="K85" s="18" t="s">
        <v>20</v>
      </c>
      <c r="L85" s="18" t="s">
        <v>21</v>
      </c>
      <c r="M85" s="87" t="s">
        <v>117</v>
      </c>
      <c r="N85" s="38" t="s">
        <v>37</v>
      </c>
      <c r="O85" s="91">
        <v>1200</v>
      </c>
      <c r="P85" s="67"/>
    </row>
    <row r="86" spans="1:16" ht="21" customHeight="1">
      <c r="A86" s="186" t="s">
        <v>7</v>
      </c>
      <c r="B86" s="215" t="s">
        <v>51</v>
      </c>
      <c r="C86" s="6"/>
      <c r="D86" s="6"/>
      <c r="E86" s="201" t="s">
        <v>45</v>
      </c>
      <c r="F86" s="217"/>
      <c r="G86" s="220" t="s">
        <v>151</v>
      </c>
      <c r="H86" s="224">
        <v>1387610.5</v>
      </c>
      <c r="I86" s="224">
        <f>753373.75-140327.9</f>
        <v>613045.85</v>
      </c>
      <c r="J86" s="224">
        <v>592172.1</v>
      </c>
      <c r="K86" s="186" t="s">
        <v>20</v>
      </c>
      <c r="L86" s="186" t="s">
        <v>21</v>
      </c>
      <c r="M86" s="186"/>
      <c r="N86" s="186"/>
      <c r="O86" s="224">
        <v>24000</v>
      </c>
    </row>
    <row r="87" spans="1:16" ht="57" customHeight="1">
      <c r="A87" s="214"/>
      <c r="B87" s="216"/>
      <c r="C87" s="69"/>
      <c r="D87" s="69"/>
      <c r="E87" s="218"/>
      <c r="F87" s="219"/>
      <c r="G87" s="221"/>
      <c r="H87" s="214"/>
      <c r="I87" s="214"/>
      <c r="J87" s="214"/>
      <c r="K87" s="232"/>
      <c r="L87" s="232"/>
      <c r="M87" s="187"/>
      <c r="N87" s="187"/>
      <c r="O87" s="214"/>
    </row>
    <row r="88" spans="1:16" ht="20.25" customHeight="1">
      <c r="A88" s="126"/>
      <c r="B88" s="48" t="s">
        <v>42</v>
      </c>
      <c r="C88" s="92"/>
      <c r="D88" s="92"/>
      <c r="E88" s="127"/>
      <c r="F88" s="128"/>
      <c r="G88" s="127"/>
      <c r="H88" s="15"/>
      <c r="I88" s="129"/>
      <c r="J88" s="129"/>
      <c r="K88" s="18"/>
      <c r="L88" s="18"/>
      <c r="M88" s="18"/>
      <c r="N88" s="18"/>
      <c r="O88" s="126"/>
    </row>
    <row r="89" spans="1:16" ht="58.5" customHeight="1">
      <c r="A89" s="15"/>
      <c r="B89" s="48" t="s">
        <v>162</v>
      </c>
      <c r="C89" s="69"/>
      <c r="D89" s="93"/>
      <c r="E89" s="70"/>
      <c r="F89" s="71"/>
      <c r="G89" s="35"/>
      <c r="H89" s="25"/>
      <c r="I89" s="21"/>
      <c r="J89" s="21"/>
      <c r="K89" s="43" t="s">
        <v>20</v>
      </c>
      <c r="L89" s="43" t="s">
        <v>21</v>
      </c>
      <c r="M89" s="15" t="s">
        <v>118</v>
      </c>
      <c r="N89" s="43" t="s">
        <v>37</v>
      </c>
      <c r="O89" s="68">
        <v>24000</v>
      </c>
    </row>
    <row r="90" spans="1:16" ht="54.75" customHeight="1">
      <c r="A90" s="229" t="s">
        <v>8</v>
      </c>
      <c r="B90" s="239" t="s">
        <v>125</v>
      </c>
      <c r="C90" s="6"/>
      <c r="D90" s="7"/>
      <c r="E90" s="241" t="s">
        <v>45</v>
      </c>
      <c r="F90" s="228"/>
      <c r="G90" s="229" t="s">
        <v>150</v>
      </c>
      <c r="H90" s="225">
        <v>612472.06000000006</v>
      </c>
      <c r="I90" s="225">
        <v>602172.06000000006</v>
      </c>
      <c r="J90" s="225">
        <v>735700</v>
      </c>
      <c r="K90" s="186" t="s">
        <v>20</v>
      </c>
      <c r="L90" s="186" t="s">
        <v>21</v>
      </c>
      <c r="M90" s="233"/>
      <c r="N90" s="233"/>
      <c r="O90" s="230">
        <v>128524.9</v>
      </c>
    </row>
    <row r="91" spans="1:16" ht="5.25" customHeight="1">
      <c r="A91" s="234"/>
      <c r="B91" s="240"/>
      <c r="C91" s="6"/>
      <c r="D91" s="7"/>
      <c r="E91" s="242"/>
      <c r="F91" s="219"/>
      <c r="G91" s="234"/>
      <c r="H91" s="214"/>
      <c r="I91" s="214"/>
      <c r="J91" s="214"/>
      <c r="K91" s="187"/>
      <c r="L91" s="187"/>
      <c r="M91" s="187"/>
      <c r="N91" s="214"/>
      <c r="O91" s="231"/>
    </row>
    <row r="92" spans="1:16" ht="22.5" customHeight="1">
      <c r="A92" s="15"/>
      <c r="B92" s="64" t="s">
        <v>42</v>
      </c>
      <c r="C92" s="6"/>
      <c r="D92" s="6"/>
      <c r="E92" s="122"/>
      <c r="F92" s="124"/>
      <c r="G92" s="122"/>
      <c r="H92" s="23"/>
      <c r="I92" s="125"/>
      <c r="J92" s="125"/>
      <c r="K92" s="43"/>
      <c r="L92" s="43"/>
      <c r="M92" s="43"/>
      <c r="N92" s="43"/>
      <c r="O92" s="123"/>
    </row>
    <row r="93" spans="1:16" ht="52.8">
      <c r="A93" s="23"/>
      <c r="B93" s="48" t="s">
        <v>162</v>
      </c>
      <c r="C93" s="69"/>
      <c r="D93" s="93"/>
      <c r="E93" s="70"/>
      <c r="F93" s="71"/>
      <c r="G93" s="35"/>
      <c r="H93" s="25"/>
      <c r="I93" s="21"/>
      <c r="J93" s="21"/>
      <c r="K93" s="43" t="s">
        <v>20</v>
      </c>
      <c r="L93" s="43" t="s">
        <v>21</v>
      </c>
      <c r="M93" s="15" t="s">
        <v>118</v>
      </c>
      <c r="N93" s="43" t="s">
        <v>37</v>
      </c>
      <c r="O93" s="68">
        <v>128524.9</v>
      </c>
    </row>
    <row r="94" spans="1:16" ht="24" customHeight="1">
      <c r="A94" s="186" t="s">
        <v>9</v>
      </c>
      <c r="B94" s="215" t="s">
        <v>145</v>
      </c>
      <c r="C94" s="6"/>
      <c r="D94" s="6"/>
      <c r="E94" s="201" t="s">
        <v>45</v>
      </c>
      <c r="F94" s="217"/>
      <c r="G94" s="220" t="s">
        <v>80</v>
      </c>
      <c r="H94" s="224">
        <v>69456.539999999994</v>
      </c>
      <c r="I94" s="224">
        <v>67429.539999999994</v>
      </c>
      <c r="J94" s="224">
        <v>89200</v>
      </c>
      <c r="K94" s="186" t="s">
        <v>20</v>
      </c>
      <c r="L94" s="186" t="s">
        <v>21</v>
      </c>
      <c r="M94" s="186"/>
      <c r="N94" s="186"/>
      <c r="O94" s="224">
        <v>89200</v>
      </c>
    </row>
    <row r="95" spans="1:16" ht="44.4" customHeight="1">
      <c r="A95" s="214"/>
      <c r="B95" s="216"/>
      <c r="C95" s="69"/>
      <c r="D95" s="69"/>
      <c r="E95" s="218"/>
      <c r="F95" s="219"/>
      <c r="G95" s="221"/>
      <c r="H95" s="214"/>
      <c r="I95" s="214"/>
      <c r="J95" s="214"/>
      <c r="K95" s="187"/>
      <c r="L95" s="187"/>
      <c r="M95" s="187"/>
      <c r="N95" s="187"/>
      <c r="O95" s="214"/>
    </row>
    <row r="96" spans="1:16" ht="20.25" customHeight="1">
      <c r="A96" s="123"/>
      <c r="B96" s="64" t="s">
        <v>42</v>
      </c>
      <c r="C96" s="6"/>
      <c r="D96" s="6"/>
      <c r="E96" s="122"/>
      <c r="F96" s="124"/>
      <c r="G96" s="122"/>
      <c r="H96" s="23"/>
      <c r="I96" s="125"/>
      <c r="J96" s="125"/>
      <c r="K96" s="43"/>
      <c r="L96" s="43"/>
      <c r="M96" s="43"/>
      <c r="N96" s="43"/>
      <c r="O96" s="123"/>
    </row>
    <row r="97" spans="1:16" ht="54.75" customHeight="1">
      <c r="A97" s="15"/>
      <c r="B97" s="48" t="s">
        <v>162</v>
      </c>
      <c r="C97" s="69"/>
      <c r="D97" s="93"/>
      <c r="E97" s="70"/>
      <c r="F97" s="71"/>
      <c r="G97" s="35"/>
      <c r="H97" s="25"/>
      <c r="I97" s="21"/>
      <c r="J97" s="21"/>
      <c r="K97" s="43" t="s">
        <v>20</v>
      </c>
      <c r="L97" s="43" t="s">
        <v>21</v>
      </c>
      <c r="M97" s="15" t="s">
        <v>118</v>
      </c>
      <c r="N97" s="43" t="s">
        <v>37</v>
      </c>
      <c r="O97" s="68">
        <v>89200</v>
      </c>
    </row>
    <row r="98" spans="1:16" ht="22.2" customHeight="1">
      <c r="A98" s="222" t="s">
        <v>10</v>
      </c>
      <c r="B98" s="226" t="s">
        <v>171</v>
      </c>
      <c r="C98" s="6"/>
      <c r="D98" s="6"/>
      <c r="E98" s="206" t="s">
        <v>45</v>
      </c>
      <c r="F98" s="228"/>
      <c r="G98" s="229" t="s">
        <v>149</v>
      </c>
      <c r="H98" s="225">
        <v>104897.3</v>
      </c>
      <c r="I98" s="225">
        <v>102397.3</v>
      </c>
      <c r="J98" s="225">
        <v>115979.91</v>
      </c>
      <c r="K98" s="186" t="s">
        <v>20</v>
      </c>
      <c r="L98" s="186" t="s">
        <v>21</v>
      </c>
      <c r="M98" s="233"/>
      <c r="N98" s="233"/>
      <c r="O98" s="225">
        <v>12000</v>
      </c>
    </row>
    <row r="99" spans="1:16" ht="34.200000000000003" customHeight="1">
      <c r="A99" s="223"/>
      <c r="B99" s="227"/>
      <c r="C99" s="69"/>
      <c r="D99" s="69"/>
      <c r="E99" s="218"/>
      <c r="F99" s="219"/>
      <c r="G99" s="221"/>
      <c r="H99" s="214"/>
      <c r="I99" s="214"/>
      <c r="J99" s="214"/>
      <c r="K99" s="187"/>
      <c r="L99" s="187"/>
      <c r="M99" s="187"/>
      <c r="N99" s="187"/>
      <c r="O99" s="214"/>
    </row>
    <row r="100" spans="1:16" ht="17.25" customHeight="1">
      <c r="A100" s="123"/>
      <c r="B100" s="64" t="s">
        <v>42</v>
      </c>
      <c r="C100" s="6"/>
      <c r="D100" s="6"/>
      <c r="E100" s="122"/>
      <c r="F100" s="124"/>
      <c r="G100" s="122"/>
      <c r="H100" s="23"/>
      <c r="I100" s="125"/>
      <c r="J100" s="125"/>
      <c r="K100" s="43"/>
      <c r="L100" s="43"/>
      <c r="M100" s="43"/>
      <c r="N100" s="43"/>
      <c r="O100" s="123"/>
    </row>
    <row r="101" spans="1:16" ht="54.75" customHeight="1">
      <c r="A101" s="23"/>
      <c r="B101" s="48" t="s">
        <v>96</v>
      </c>
      <c r="C101" s="6"/>
      <c r="D101" s="7"/>
      <c r="E101" s="70"/>
      <c r="F101" s="71"/>
      <c r="G101" s="35"/>
      <c r="H101" s="25"/>
      <c r="I101" s="21"/>
      <c r="J101" s="21"/>
      <c r="K101" s="43" t="s">
        <v>20</v>
      </c>
      <c r="L101" s="43" t="s">
        <v>21</v>
      </c>
      <c r="M101" s="87" t="s">
        <v>118</v>
      </c>
      <c r="N101" s="43" t="s">
        <v>37</v>
      </c>
      <c r="O101" s="68">
        <v>12000</v>
      </c>
    </row>
    <row r="102" spans="1:16" ht="29.4" customHeight="1">
      <c r="A102" s="186" t="s">
        <v>11</v>
      </c>
      <c r="B102" s="215" t="s">
        <v>199</v>
      </c>
      <c r="C102" s="6"/>
      <c r="D102" s="6"/>
      <c r="E102" s="201" t="s">
        <v>45</v>
      </c>
      <c r="F102" s="217"/>
      <c r="G102" s="220" t="s">
        <v>148</v>
      </c>
      <c r="H102" s="224">
        <v>1020319.18</v>
      </c>
      <c r="I102" s="224">
        <v>996889.21</v>
      </c>
      <c r="J102" s="224">
        <v>1100000</v>
      </c>
      <c r="K102" s="186" t="s">
        <v>20</v>
      </c>
      <c r="L102" s="186" t="s">
        <v>21</v>
      </c>
      <c r="M102" s="186"/>
      <c r="N102" s="186"/>
      <c r="O102" s="224">
        <v>55000</v>
      </c>
    </row>
    <row r="103" spans="1:16" ht="24" customHeight="1">
      <c r="A103" s="214"/>
      <c r="B103" s="216"/>
      <c r="C103" s="69"/>
      <c r="D103" s="69"/>
      <c r="E103" s="218"/>
      <c r="F103" s="219"/>
      <c r="G103" s="221"/>
      <c r="H103" s="214"/>
      <c r="I103" s="214"/>
      <c r="J103" s="214"/>
      <c r="K103" s="232"/>
      <c r="L103" s="187"/>
      <c r="M103" s="187"/>
      <c r="N103" s="187"/>
      <c r="O103" s="214"/>
    </row>
    <row r="104" spans="1:16">
      <c r="A104" s="123"/>
      <c r="B104" s="64" t="s">
        <v>42</v>
      </c>
      <c r="C104" s="6"/>
      <c r="D104" s="6"/>
      <c r="E104" s="122"/>
      <c r="F104" s="124"/>
      <c r="G104" s="122"/>
      <c r="H104" s="23"/>
      <c r="I104" s="125"/>
      <c r="J104" s="125"/>
      <c r="K104" s="43"/>
      <c r="L104" s="43"/>
      <c r="M104" s="43"/>
      <c r="N104" s="43"/>
      <c r="O104" s="123"/>
    </row>
    <row r="105" spans="1:16" ht="52.8">
      <c r="A105" s="23"/>
      <c r="B105" s="48" t="s">
        <v>162</v>
      </c>
      <c r="C105" s="6"/>
      <c r="D105" s="7"/>
      <c r="E105" s="70"/>
      <c r="F105" s="71"/>
      <c r="G105" s="35"/>
      <c r="H105" s="25"/>
      <c r="I105" s="21"/>
      <c r="J105" s="21"/>
      <c r="K105" s="43" t="s">
        <v>20</v>
      </c>
      <c r="L105" s="43" t="s">
        <v>21</v>
      </c>
      <c r="M105" s="15" t="s">
        <v>118</v>
      </c>
      <c r="N105" s="43" t="s">
        <v>37</v>
      </c>
      <c r="O105" s="68">
        <v>55000</v>
      </c>
    </row>
    <row r="106" spans="1:16" s="74" customFormat="1" ht="60" customHeight="1">
      <c r="A106" s="15" t="s">
        <v>12</v>
      </c>
      <c r="B106" s="130" t="s">
        <v>146</v>
      </c>
      <c r="C106" s="69"/>
      <c r="D106" s="93"/>
      <c r="E106" s="191" t="s">
        <v>45</v>
      </c>
      <c r="F106" s="192"/>
      <c r="G106" s="19" t="s">
        <v>147</v>
      </c>
      <c r="H106" s="16">
        <v>454120.54</v>
      </c>
      <c r="I106" s="16">
        <v>388770</v>
      </c>
      <c r="J106" s="16">
        <v>47944</v>
      </c>
      <c r="K106" s="18" t="s">
        <v>20</v>
      </c>
      <c r="L106" s="18" t="s">
        <v>21</v>
      </c>
      <c r="M106" s="15" t="s">
        <v>117</v>
      </c>
      <c r="N106" s="18" t="s">
        <v>37</v>
      </c>
      <c r="O106" s="17">
        <v>47944</v>
      </c>
      <c r="P106" s="184" t="s">
        <v>173</v>
      </c>
    </row>
    <row r="107" spans="1:16" ht="41.4" customHeight="1">
      <c r="A107" s="45"/>
    </row>
    <row r="108" spans="1:16" ht="38.25" customHeight="1">
      <c r="A108" s="45"/>
      <c r="B108" s="181" t="s">
        <v>174</v>
      </c>
      <c r="H108" s="185" t="s">
        <v>175</v>
      </c>
      <c r="I108" s="185"/>
      <c r="J108" s="185"/>
    </row>
    <row r="109" spans="1:16">
      <c r="A109" s="45"/>
    </row>
    <row r="110" spans="1:16">
      <c r="A110" s="45"/>
    </row>
    <row r="111" spans="1:16">
      <c r="A111" s="45"/>
    </row>
    <row r="112" spans="1:16">
      <c r="A112" s="45"/>
    </row>
    <row r="113" spans="1:1">
      <c r="A113" s="45"/>
    </row>
    <row r="114" spans="1:1">
      <c r="A114" s="45"/>
    </row>
    <row r="115" spans="1:1">
      <c r="A115" s="45"/>
    </row>
    <row r="116" spans="1:1">
      <c r="A116" s="45"/>
    </row>
    <row r="117" spans="1:1">
      <c r="A117" s="45"/>
    </row>
    <row r="118" spans="1:1">
      <c r="A118" s="45"/>
    </row>
    <row r="119" spans="1:1">
      <c r="A119" s="45"/>
    </row>
    <row r="120" spans="1:1">
      <c r="A120" s="45"/>
    </row>
    <row r="121" spans="1:1">
      <c r="A121" s="45"/>
    </row>
    <row r="122" spans="1:1">
      <c r="A122" s="45"/>
    </row>
    <row r="123" spans="1:1">
      <c r="A123" s="45"/>
    </row>
    <row r="124" spans="1:1">
      <c r="A124" s="45"/>
    </row>
    <row r="125" spans="1:1">
      <c r="A125" s="45"/>
    </row>
    <row r="126" spans="1:1">
      <c r="A126" s="45"/>
    </row>
    <row r="127" spans="1:1">
      <c r="A127" s="45"/>
    </row>
    <row r="128" spans="1:1">
      <c r="A128" s="45"/>
    </row>
    <row r="129" spans="1:1">
      <c r="A129" s="45"/>
    </row>
    <row r="130" spans="1:1">
      <c r="A130" s="45"/>
    </row>
    <row r="131" spans="1:1">
      <c r="A131" s="45"/>
    </row>
    <row r="132" spans="1:1">
      <c r="A132" s="45"/>
    </row>
    <row r="133" spans="1:1">
      <c r="A133" s="45"/>
    </row>
    <row r="134" spans="1:1">
      <c r="A134" s="45"/>
    </row>
    <row r="135" spans="1:1">
      <c r="A135" s="45"/>
    </row>
    <row r="136" spans="1:1">
      <c r="A136" s="45"/>
    </row>
    <row r="137" spans="1:1">
      <c r="A137" s="45"/>
    </row>
    <row r="138" spans="1:1">
      <c r="A138" s="45"/>
    </row>
    <row r="139" spans="1:1">
      <c r="A139" s="45"/>
    </row>
    <row r="140" spans="1:1">
      <c r="A140" s="45"/>
    </row>
    <row r="141" spans="1:1">
      <c r="A141" s="45"/>
    </row>
    <row r="142" spans="1:1">
      <c r="A142" s="45"/>
    </row>
    <row r="143" spans="1:1">
      <c r="A143" s="45"/>
    </row>
    <row r="144" spans="1:1">
      <c r="A144" s="45"/>
    </row>
    <row r="145" spans="1:1">
      <c r="A145" s="45"/>
    </row>
    <row r="146" spans="1:1">
      <c r="A146" s="45"/>
    </row>
    <row r="147" spans="1:1">
      <c r="A147" s="45"/>
    </row>
    <row r="148" spans="1:1">
      <c r="A148" s="45"/>
    </row>
    <row r="149" spans="1:1">
      <c r="A149" s="45"/>
    </row>
    <row r="150" spans="1:1">
      <c r="A150" s="45"/>
    </row>
    <row r="151" spans="1:1">
      <c r="A151" s="45"/>
    </row>
    <row r="152" spans="1:1">
      <c r="A152" s="45"/>
    </row>
    <row r="153" spans="1:1">
      <c r="A153" s="45"/>
    </row>
    <row r="154" spans="1:1">
      <c r="A154" s="45"/>
    </row>
    <row r="155" spans="1:1">
      <c r="A155" s="45"/>
    </row>
    <row r="156" spans="1:1">
      <c r="A156" s="45"/>
    </row>
    <row r="157" spans="1:1">
      <c r="A157" s="45"/>
    </row>
    <row r="158" spans="1:1">
      <c r="A158" s="45"/>
    </row>
    <row r="159" spans="1:1">
      <c r="A159" s="45"/>
    </row>
    <row r="160" spans="1:1">
      <c r="A160" s="45"/>
    </row>
    <row r="161" spans="1:1">
      <c r="A161" s="45"/>
    </row>
    <row r="162" spans="1:1">
      <c r="A162" s="45"/>
    </row>
    <row r="163" spans="1:1">
      <c r="A163" s="45"/>
    </row>
    <row r="164" spans="1:1">
      <c r="A164" s="45"/>
    </row>
    <row r="165" spans="1:1">
      <c r="A165" s="45"/>
    </row>
    <row r="166" spans="1:1">
      <c r="A166" s="45"/>
    </row>
    <row r="167" spans="1:1">
      <c r="A167" s="45"/>
    </row>
    <row r="168" spans="1:1">
      <c r="A168" s="45"/>
    </row>
    <row r="169" spans="1:1">
      <c r="A169" s="45"/>
    </row>
    <row r="170" spans="1:1">
      <c r="A170" s="45"/>
    </row>
    <row r="171" spans="1:1">
      <c r="A171" s="45"/>
    </row>
    <row r="172" spans="1:1">
      <c r="A172" s="45"/>
    </row>
    <row r="173" spans="1:1">
      <c r="A173" s="45"/>
    </row>
    <row r="174" spans="1:1">
      <c r="A174" s="45"/>
    </row>
    <row r="175" spans="1:1">
      <c r="A175" s="45"/>
    </row>
    <row r="176" spans="1:1">
      <c r="A176" s="45"/>
    </row>
    <row r="177" spans="1:1">
      <c r="A177" s="45"/>
    </row>
    <row r="178" spans="1:1">
      <c r="A178" s="45"/>
    </row>
    <row r="179" spans="1:1">
      <c r="A179" s="45"/>
    </row>
    <row r="180" spans="1:1">
      <c r="A180" s="45"/>
    </row>
    <row r="181" spans="1:1">
      <c r="A181" s="45"/>
    </row>
    <row r="182" spans="1:1">
      <c r="A182" s="45"/>
    </row>
    <row r="183" spans="1:1">
      <c r="A183" s="45"/>
    </row>
    <row r="184" spans="1:1">
      <c r="A184" s="45"/>
    </row>
    <row r="185" spans="1:1">
      <c r="A185" s="45"/>
    </row>
    <row r="186" spans="1:1">
      <c r="A186" s="45"/>
    </row>
    <row r="187" spans="1:1">
      <c r="A187" s="45"/>
    </row>
    <row r="188" spans="1:1">
      <c r="A188" s="45"/>
    </row>
    <row r="189" spans="1:1">
      <c r="A189" s="45"/>
    </row>
    <row r="190" spans="1:1">
      <c r="A190" s="45"/>
    </row>
    <row r="191" spans="1:1">
      <c r="A191" s="45"/>
    </row>
    <row r="192" spans="1:1">
      <c r="A192" s="45"/>
    </row>
    <row r="193" spans="1:1">
      <c r="A193" s="45"/>
    </row>
    <row r="194" spans="1:1">
      <c r="A194" s="45"/>
    </row>
    <row r="195" spans="1:1">
      <c r="A195" s="45"/>
    </row>
    <row r="196" spans="1:1">
      <c r="A196" s="45"/>
    </row>
    <row r="197" spans="1:1">
      <c r="A197" s="45"/>
    </row>
    <row r="198" spans="1:1">
      <c r="A198" s="45"/>
    </row>
    <row r="199" spans="1:1">
      <c r="A199" s="45"/>
    </row>
    <row r="200" spans="1:1">
      <c r="A200" s="45"/>
    </row>
    <row r="201" spans="1:1">
      <c r="A201" s="45"/>
    </row>
    <row r="202" spans="1:1">
      <c r="A202" s="45"/>
    </row>
    <row r="203" spans="1:1">
      <c r="A203" s="45"/>
    </row>
    <row r="204" spans="1:1">
      <c r="A204" s="45"/>
    </row>
    <row r="205" spans="1:1">
      <c r="A205" s="45"/>
    </row>
    <row r="206" spans="1:1">
      <c r="A206" s="45"/>
    </row>
    <row r="207" spans="1:1">
      <c r="A207" s="45"/>
    </row>
    <row r="208" spans="1:1">
      <c r="A208" s="45"/>
    </row>
    <row r="209" spans="1:1">
      <c r="A209" s="45"/>
    </row>
    <row r="210" spans="1:1">
      <c r="A210" s="45"/>
    </row>
    <row r="211" spans="1:1">
      <c r="A211" s="45"/>
    </row>
    <row r="212" spans="1:1">
      <c r="A212" s="45"/>
    </row>
    <row r="213" spans="1:1">
      <c r="A213" s="45"/>
    </row>
    <row r="214" spans="1:1">
      <c r="A214" s="45"/>
    </row>
    <row r="215" spans="1:1">
      <c r="A215" s="45"/>
    </row>
    <row r="216" spans="1:1">
      <c r="A216" s="45"/>
    </row>
    <row r="217" spans="1:1">
      <c r="A217" s="45"/>
    </row>
    <row r="218" spans="1:1">
      <c r="A218" s="45"/>
    </row>
    <row r="219" spans="1:1">
      <c r="A219" s="45"/>
    </row>
    <row r="220" spans="1:1">
      <c r="A220" s="45"/>
    </row>
    <row r="221" spans="1:1">
      <c r="A221" s="45"/>
    </row>
    <row r="222" spans="1:1">
      <c r="A222" s="45"/>
    </row>
    <row r="223" spans="1:1">
      <c r="A223" s="45"/>
    </row>
    <row r="224" spans="1:1">
      <c r="A224" s="45"/>
    </row>
    <row r="225" spans="1:1">
      <c r="A225" s="45"/>
    </row>
    <row r="226" spans="1:1">
      <c r="A226" s="45"/>
    </row>
    <row r="227" spans="1:1">
      <c r="A227" s="45"/>
    </row>
    <row r="228" spans="1:1">
      <c r="A228" s="45"/>
    </row>
    <row r="229" spans="1:1">
      <c r="A229" s="45"/>
    </row>
    <row r="230" spans="1:1">
      <c r="A230" s="45"/>
    </row>
    <row r="231" spans="1:1">
      <c r="A231" s="45"/>
    </row>
    <row r="232" spans="1:1">
      <c r="A232" s="45"/>
    </row>
    <row r="233" spans="1:1">
      <c r="A233" s="45"/>
    </row>
    <row r="234" spans="1:1">
      <c r="A234" s="45"/>
    </row>
    <row r="235" spans="1:1">
      <c r="A235" s="45"/>
    </row>
    <row r="236" spans="1:1">
      <c r="A236" s="45"/>
    </row>
    <row r="237" spans="1:1">
      <c r="A237" s="45"/>
    </row>
    <row r="238" spans="1:1">
      <c r="A238" s="45"/>
    </row>
    <row r="239" spans="1:1">
      <c r="A239" s="45"/>
    </row>
    <row r="240" spans="1:1">
      <c r="A240" s="45"/>
    </row>
    <row r="241" spans="1:1">
      <c r="A241" s="45"/>
    </row>
    <row r="242" spans="1:1">
      <c r="A242" s="45"/>
    </row>
    <row r="243" spans="1:1">
      <c r="A243" s="45"/>
    </row>
    <row r="244" spans="1:1">
      <c r="A244" s="45"/>
    </row>
    <row r="245" spans="1:1">
      <c r="A245" s="45"/>
    </row>
    <row r="246" spans="1:1">
      <c r="A246" s="45"/>
    </row>
    <row r="247" spans="1:1">
      <c r="A247" s="45"/>
    </row>
    <row r="248" spans="1:1">
      <c r="A248" s="45"/>
    </row>
    <row r="249" spans="1:1">
      <c r="A249" s="45"/>
    </row>
    <row r="250" spans="1:1">
      <c r="A250" s="45"/>
    </row>
    <row r="251" spans="1:1">
      <c r="A251" s="45"/>
    </row>
    <row r="252" spans="1:1">
      <c r="A252" s="45"/>
    </row>
    <row r="253" spans="1:1">
      <c r="A253" s="45"/>
    </row>
    <row r="254" spans="1:1">
      <c r="A254" s="45"/>
    </row>
    <row r="255" spans="1:1">
      <c r="A255" s="45"/>
    </row>
    <row r="256" spans="1:1">
      <c r="A256" s="45"/>
    </row>
    <row r="257" spans="1:1">
      <c r="A257" s="45"/>
    </row>
    <row r="258" spans="1:1">
      <c r="A258" s="45"/>
    </row>
    <row r="259" spans="1:1">
      <c r="A259" s="45"/>
    </row>
    <row r="260" spans="1:1">
      <c r="A260" s="45"/>
    </row>
    <row r="261" spans="1:1">
      <c r="A261" s="45"/>
    </row>
    <row r="262" spans="1:1">
      <c r="A262" s="45"/>
    </row>
    <row r="263" spans="1:1">
      <c r="A263" s="45"/>
    </row>
    <row r="264" spans="1:1">
      <c r="A264" s="45"/>
    </row>
    <row r="265" spans="1:1">
      <c r="A265" s="45"/>
    </row>
    <row r="266" spans="1:1">
      <c r="A266" s="45"/>
    </row>
    <row r="267" spans="1:1">
      <c r="A267" s="45"/>
    </row>
    <row r="268" spans="1:1">
      <c r="A268" s="45"/>
    </row>
    <row r="269" spans="1:1">
      <c r="A269" s="45"/>
    </row>
    <row r="270" spans="1:1">
      <c r="A270" s="45"/>
    </row>
    <row r="271" spans="1:1">
      <c r="A271" s="45"/>
    </row>
    <row r="272" spans="1:1">
      <c r="A272" s="45"/>
    </row>
    <row r="273" spans="1:1">
      <c r="A273" s="45"/>
    </row>
    <row r="274" spans="1:1">
      <c r="A274" s="45"/>
    </row>
    <row r="275" spans="1:1">
      <c r="A275" s="45"/>
    </row>
    <row r="276" spans="1:1">
      <c r="A276" s="45"/>
    </row>
    <row r="277" spans="1:1">
      <c r="A277" s="45"/>
    </row>
    <row r="278" spans="1:1">
      <c r="A278" s="45"/>
    </row>
    <row r="279" spans="1:1">
      <c r="A279" s="45"/>
    </row>
    <row r="280" spans="1:1">
      <c r="A280" s="45"/>
    </row>
    <row r="281" spans="1:1">
      <c r="A281" s="45"/>
    </row>
    <row r="282" spans="1:1">
      <c r="A282" s="45"/>
    </row>
    <row r="283" spans="1:1">
      <c r="A283" s="45"/>
    </row>
    <row r="284" spans="1:1">
      <c r="A284" s="45"/>
    </row>
    <row r="285" spans="1:1">
      <c r="A285" s="45"/>
    </row>
    <row r="286" spans="1:1">
      <c r="A286" s="45"/>
    </row>
    <row r="287" spans="1:1">
      <c r="A287" s="45"/>
    </row>
    <row r="288" spans="1:1">
      <c r="A288" s="45"/>
    </row>
    <row r="289" spans="1:1">
      <c r="A289" s="45"/>
    </row>
    <row r="290" spans="1:1">
      <c r="A290" s="45"/>
    </row>
    <row r="291" spans="1:1">
      <c r="A291" s="45"/>
    </row>
    <row r="292" spans="1:1">
      <c r="A292" s="45"/>
    </row>
    <row r="293" spans="1:1">
      <c r="A293" s="45"/>
    </row>
    <row r="294" spans="1:1">
      <c r="A294" s="45"/>
    </row>
    <row r="295" spans="1:1">
      <c r="A295" s="45"/>
    </row>
    <row r="296" spans="1:1">
      <c r="A296" s="45"/>
    </row>
    <row r="297" spans="1:1">
      <c r="A297" s="45"/>
    </row>
    <row r="298" spans="1:1">
      <c r="A298" s="45"/>
    </row>
    <row r="299" spans="1:1">
      <c r="A299" s="45"/>
    </row>
    <row r="300" spans="1:1">
      <c r="A300" s="45"/>
    </row>
    <row r="301" spans="1:1">
      <c r="A301" s="45"/>
    </row>
    <row r="302" spans="1:1">
      <c r="A302" s="45"/>
    </row>
    <row r="303" spans="1:1">
      <c r="A303" s="45"/>
    </row>
    <row r="304" spans="1:1">
      <c r="A304" s="45"/>
    </row>
    <row r="305" spans="1:1">
      <c r="A305" s="45"/>
    </row>
    <row r="306" spans="1:1">
      <c r="A306" s="45"/>
    </row>
    <row r="307" spans="1:1">
      <c r="A307" s="45"/>
    </row>
    <row r="308" spans="1:1">
      <c r="A308" s="45"/>
    </row>
    <row r="309" spans="1:1">
      <c r="A309" s="45"/>
    </row>
    <row r="310" spans="1:1">
      <c r="A310" s="45"/>
    </row>
    <row r="311" spans="1:1">
      <c r="A311" s="45"/>
    </row>
    <row r="312" spans="1:1">
      <c r="A312" s="45"/>
    </row>
    <row r="313" spans="1:1">
      <c r="A313" s="45"/>
    </row>
    <row r="314" spans="1:1">
      <c r="A314" s="45"/>
    </row>
    <row r="315" spans="1:1">
      <c r="A315" s="45"/>
    </row>
    <row r="316" spans="1:1">
      <c r="A316" s="45"/>
    </row>
    <row r="317" spans="1:1">
      <c r="A317" s="45"/>
    </row>
    <row r="318" spans="1:1">
      <c r="A318" s="45"/>
    </row>
    <row r="319" spans="1:1">
      <c r="A319" s="45"/>
    </row>
    <row r="320" spans="1:1">
      <c r="A320" s="45"/>
    </row>
    <row r="321" spans="1:1">
      <c r="A321" s="45"/>
    </row>
    <row r="322" spans="1:1">
      <c r="A322" s="45"/>
    </row>
    <row r="323" spans="1:1">
      <c r="A323" s="45"/>
    </row>
    <row r="324" spans="1:1">
      <c r="A324" s="45"/>
    </row>
    <row r="325" spans="1:1">
      <c r="A325" s="45"/>
    </row>
    <row r="326" spans="1:1">
      <c r="A326" s="45"/>
    </row>
    <row r="327" spans="1:1">
      <c r="A327" s="45"/>
    </row>
    <row r="328" spans="1:1">
      <c r="A328" s="45"/>
    </row>
    <row r="329" spans="1:1">
      <c r="A329" s="45"/>
    </row>
    <row r="330" spans="1:1">
      <c r="A330" s="45"/>
    </row>
    <row r="331" spans="1:1">
      <c r="A331" s="45"/>
    </row>
    <row r="332" spans="1:1">
      <c r="A332" s="45"/>
    </row>
    <row r="333" spans="1:1">
      <c r="A333" s="45"/>
    </row>
    <row r="334" spans="1:1">
      <c r="A334" s="45"/>
    </row>
    <row r="335" spans="1:1">
      <c r="A335" s="45"/>
    </row>
    <row r="336" spans="1:1">
      <c r="A336" s="45"/>
    </row>
    <row r="337" spans="1:1">
      <c r="A337" s="45"/>
    </row>
    <row r="338" spans="1:1">
      <c r="A338" s="45"/>
    </row>
    <row r="339" spans="1:1">
      <c r="A339" s="45"/>
    </row>
    <row r="340" spans="1:1">
      <c r="A340" s="45"/>
    </row>
    <row r="341" spans="1:1">
      <c r="A341" s="45"/>
    </row>
    <row r="342" spans="1:1">
      <c r="A342" s="45"/>
    </row>
    <row r="343" spans="1:1">
      <c r="A343" s="45"/>
    </row>
    <row r="344" spans="1:1">
      <c r="A344" s="45"/>
    </row>
    <row r="345" spans="1:1">
      <c r="A345" s="45"/>
    </row>
    <row r="346" spans="1:1">
      <c r="A346" s="45"/>
    </row>
    <row r="347" spans="1:1">
      <c r="A347" s="45"/>
    </row>
    <row r="348" spans="1:1">
      <c r="A348" s="45"/>
    </row>
    <row r="349" spans="1:1">
      <c r="A349" s="45"/>
    </row>
    <row r="350" spans="1:1">
      <c r="A350" s="45"/>
    </row>
    <row r="351" spans="1:1">
      <c r="A351" s="45"/>
    </row>
    <row r="352" spans="1:1">
      <c r="A352" s="45"/>
    </row>
    <row r="353" spans="1:1">
      <c r="A353" s="45"/>
    </row>
    <row r="354" spans="1:1">
      <c r="A354" s="45"/>
    </row>
    <row r="355" spans="1:1">
      <c r="A355" s="45"/>
    </row>
    <row r="356" spans="1:1">
      <c r="A356" s="45"/>
    </row>
    <row r="357" spans="1:1">
      <c r="A357" s="45"/>
    </row>
    <row r="358" spans="1:1">
      <c r="A358" s="45"/>
    </row>
    <row r="359" spans="1:1">
      <c r="A359" s="45"/>
    </row>
    <row r="360" spans="1:1">
      <c r="A360" s="45"/>
    </row>
    <row r="361" spans="1:1">
      <c r="A361" s="45"/>
    </row>
    <row r="362" spans="1:1">
      <c r="A362" s="45"/>
    </row>
    <row r="363" spans="1:1">
      <c r="A363" s="45"/>
    </row>
    <row r="364" spans="1:1">
      <c r="A364" s="45"/>
    </row>
    <row r="365" spans="1:1">
      <c r="A365" s="45"/>
    </row>
    <row r="366" spans="1:1">
      <c r="A366" s="45"/>
    </row>
    <row r="367" spans="1:1">
      <c r="A367" s="45"/>
    </row>
    <row r="368" spans="1:1">
      <c r="A368" s="45"/>
    </row>
    <row r="369" spans="1:1">
      <c r="A369" s="45"/>
    </row>
    <row r="370" spans="1:1">
      <c r="A370" s="45"/>
    </row>
    <row r="371" spans="1:1">
      <c r="A371" s="45"/>
    </row>
    <row r="372" spans="1:1">
      <c r="A372" s="45"/>
    </row>
    <row r="373" spans="1:1">
      <c r="A373" s="45"/>
    </row>
    <row r="374" spans="1:1">
      <c r="A374" s="45"/>
    </row>
    <row r="375" spans="1:1">
      <c r="A375" s="45"/>
    </row>
    <row r="376" spans="1:1">
      <c r="A376" s="45"/>
    </row>
    <row r="377" spans="1:1">
      <c r="A377" s="45"/>
    </row>
    <row r="378" spans="1:1">
      <c r="A378" s="45"/>
    </row>
    <row r="379" spans="1:1">
      <c r="A379" s="45"/>
    </row>
    <row r="380" spans="1:1">
      <c r="A380" s="45"/>
    </row>
    <row r="381" spans="1:1">
      <c r="A381" s="45"/>
    </row>
    <row r="382" spans="1:1">
      <c r="A382" s="45"/>
    </row>
    <row r="383" spans="1:1">
      <c r="A383" s="45"/>
    </row>
    <row r="384" spans="1:1">
      <c r="A384" s="45"/>
    </row>
    <row r="385" spans="1:1">
      <c r="A385" s="45"/>
    </row>
    <row r="386" spans="1:1">
      <c r="A386" s="45"/>
    </row>
    <row r="387" spans="1:1">
      <c r="A387" s="45"/>
    </row>
    <row r="388" spans="1:1">
      <c r="A388" s="45"/>
    </row>
    <row r="389" spans="1:1">
      <c r="A389" s="45"/>
    </row>
    <row r="390" spans="1:1">
      <c r="A390" s="45"/>
    </row>
    <row r="391" spans="1:1">
      <c r="A391" s="45"/>
    </row>
    <row r="392" spans="1:1">
      <c r="A392" s="45"/>
    </row>
    <row r="393" spans="1:1">
      <c r="A393" s="45"/>
    </row>
    <row r="394" spans="1:1">
      <c r="A394" s="45"/>
    </row>
    <row r="395" spans="1:1">
      <c r="A395" s="45"/>
    </row>
    <row r="396" spans="1:1">
      <c r="A396" s="45"/>
    </row>
    <row r="397" spans="1:1">
      <c r="A397" s="45"/>
    </row>
    <row r="398" spans="1:1">
      <c r="A398" s="45"/>
    </row>
    <row r="399" spans="1:1">
      <c r="A399" s="45"/>
    </row>
    <row r="400" spans="1:1">
      <c r="A400" s="45"/>
    </row>
    <row r="401" spans="1:1">
      <c r="A401" s="45"/>
    </row>
    <row r="402" spans="1:1">
      <c r="A402" s="45"/>
    </row>
    <row r="403" spans="1:1">
      <c r="A403" s="45"/>
    </row>
    <row r="404" spans="1:1">
      <c r="A404" s="45"/>
    </row>
    <row r="405" spans="1:1">
      <c r="A405" s="45"/>
    </row>
    <row r="406" spans="1:1">
      <c r="A406" s="45"/>
    </row>
    <row r="407" spans="1:1">
      <c r="A407" s="45"/>
    </row>
    <row r="408" spans="1:1">
      <c r="A408" s="45"/>
    </row>
    <row r="409" spans="1:1">
      <c r="A409" s="45"/>
    </row>
    <row r="410" spans="1:1">
      <c r="A410" s="45"/>
    </row>
    <row r="411" spans="1:1">
      <c r="A411" s="45"/>
    </row>
    <row r="412" spans="1:1">
      <c r="A412" s="45"/>
    </row>
    <row r="413" spans="1:1">
      <c r="A413" s="45"/>
    </row>
    <row r="414" spans="1:1">
      <c r="A414" s="45"/>
    </row>
    <row r="415" spans="1:1">
      <c r="A415" s="45"/>
    </row>
    <row r="416" spans="1:1">
      <c r="A416" s="45"/>
    </row>
    <row r="417" spans="1:1">
      <c r="A417" s="45"/>
    </row>
    <row r="418" spans="1:1">
      <c r="A418" s="45"/>
    </row>
    <row r="419" spans="1:1">
      <c r="A419" s="45"/>
    </row>
    <row r="420" spans="1:1">
      <c r="A420" s="45"/>
    </row>
    <row r="421" spans="1:1">
      <c r="A421" s="45"/>
    </row>
    <row r="422" spans="1:1">
      <c r="A422" s="45"/>
    </row>
    <row r="423" spans="1:1">
      <c r="A423" s="45"/>
    </row>
    <row r="424" spans="1:1">
      <c r="A424" s="45"/>
    </row>
    <row r="425" spans="1:1">
      <c r="A425" s="45"/>
    </row>
    <row r="426" spans="1:1">
      <c r="A426" s="45"/>
    </row>
    <row r="427" spans="1:1">
      <c r="A427" s="45"/>
    </row>
    <row r="428" spans="1:1">
      <c r="A428" s="45"/>
    </row>
    <row r="429" spans="1:1">
      <c r="A429" s="45"/>
    </row>
    <row r="430" spans="1:1">
      <c r="A430" s="45"/>
    </row>
    <row r="431" spans="1:1">
      <c r="A431" s="45"/>
    </row>
    <row r="432" spans="1:1">
      <c r="A432" s="45"/>
    </row>
    <row r="433" spans="1:1">
      <c r="A433" s="45"/>
    </row>
    <row r="434" spans="1:1">
      <c r="A434" s="45"/>
    </row>
    <row r="435" spans="1:1">
      <c r="A435" s="45"/>
    </row>
    <row r="436" spans="1:1">
      <c r="A436" s="45"/>
    </row>
    <row r="437" spans="1:1">
      <c r="A437" s="45"/>
    </row>
    <row r="438" spans="1:1">
      <c r="A438" s="45"/>
    </row>
    <row r="439" spans="1:1">
      <c r="A439" s="45"/>
    </row>
    <row r="440" spans="1:1">
      <c r="A440" s="45"/>
    </row>
    <row r="441" spans="1:1">
      <c r="A441" s="45"/>
    </row>
    <row r="442" spans="1:1">
      <c r="A442" s="45"/>
    </row>
    <row r="443" spans="1:1">
      <c r="A443" s="45"/>
    </row>
    <row r="444" spans="1:1">
      <c r="A444" s="45"/>
    </row>
    <row r="445" spans="1:1">
      <c r="A445" s="45"/>
    </row>
    <row r="446" spans="1:1">
      <c r="A446" s="45"/>
    </row>
    <row r="447" spans="1:1">
      <c r="A447" s="45"/>
    </row>
    <row r="448" spans="1:1">
      <c r="A448" s="45"/>
    </row>
    <row r="449" spans="1:1">
      <c r="A449" s="45"/>
    </row>
    <row r="450" spans="1:1">
      <c r="A450" s="45"/>
    </row>
    <row r="451" spans="1:1">
      <c r="A451" s="45"/>
    </row>
    <row r="452" spans="1:1">
      <c r="A452" s="45"/>
    </row>
    <row r="453" spans="1:1">
      <c r="A453" s="45"/>
    </row>
    <row r="454" spans="1:1">
      <c r="A454" s="45"/>
    </row>
    <row r="455" spans="1:1">
      <c r="A455" s="45"/>
    </row>
    <row r="456" spans="1:1">
      <c r="A456" s="45"/>
    </row>
    <row r="457" spans="1:1">
      <c r="A457" s="45"/>
    </row>
    <row r="458" spans="1:1">
      <c r="A458" s="45"/>
    </row>
    <row r="459" spans="1:1">
      <c r="A459" s="45"/>
    </row>
    <row r="460" spans="1:1">
      <c r="A460" s="45"/>
    </row>
    <row r="461" spans="1:1">
      <c r="A461" s="45"/>
    </row>
    <row r="462" spans="1:1">
      <c r="A462" s="45"/>
    </row>
    <row r="463" spans="1:1">
      <c r="A463" s="45"/>
    </row>
    <row r="464" spans="1:1">
      <c r="A464" s="45"/>
    </row>
    <row r="465" spans="1:1">
      <c r="A465" s="45"/>
    </row>
    <row r="466" spans="1:1">
      <c r="A466" s="45"/>
    </row>
    <row r="467" spans="1:1">
      <c r="A467" s="45"/>
    </row>
    <row r="468" spans="1:1">
      <c r="A468" s="45"/>
    </row>
    <row r="469" spans="1:1">
      <c r="A469" s="45"/>
    </row>
    <row r="470" spans="1:1">
      <c r="A470" s="45"/>
    </row>
    <row r="471" spans="1:1">
      <c r="A471" s="45"/>
    </row>
    <row r="472" spans="1:1">
      <c r="A472" s="45"/>
    </row>
    <row r="473" spans="1:1">
      <c r="A473" s="45"/>
    </row>
    <row r="474" spans="1:1">
      <c r="A474" s="45"/>
    </row>
    <row r="475" spans="1:1">
      <c r="A475" s="45"/>
    </row>
    <row r="476" spans="1:1">
      <c r="A476" s="45"/>
    </row>
    <row r="477" spans="1:1">
      <c r="A477" s="45"/>
    </row>
    <row r="478" spans="1:1">
      <c r="A478" s="45"/>
    </row>
    <row r="479" spans="1:1">
      <c r="A479" s="45"/>
    </row>
    <row r="480" spans="1:1">
      <c r="A480" s="45"/>
    </row>
    <row r="481" spans="1:1">
      <c r="A481" s="45"/>
    </row>
    <row r="482" spans="1:1">
      <c r="A482" s="45"/>
    </row>
    <row r="483" spans="1:1">
      <c r="A483" s="45"/>
    </row>
    <row r="484" spans="1:1">
      <c r="A484" s="45"/>
    </row>
    <row r="485" spans="1:1">
      <c r="A485" s="45"/>
    </row>
    <row r="486" spans="1:1">
      <c r="A486" s="45"/>
    </row>
    <row r="487" spans="1:1">
      <c r="A487" s="45"/>
    </row>
    <row r="488" spans="1:1">
      <c r="A488" s="45"/>
    </row>
    <row r="489" spans="1:1">
      <c r="A489" s="45"/>
    </row>
    <row r="490" spans="1:1">
      <c r="A490" s="45"/>
    </row>
    <row r="491" spans="1:1">
      <c r="A491" s="45"/>
    </row>
    <row r="492" spans="1:1">
      <c r="A492" s="45"/>
    </row>
    <row r="493" spans="1:1">
      <c r="A493" s="45"/>
    </row>
    <row r="494" spans="1:1">
      <c r="A494" s="45"/>
    </row>
    <row r="495" spans="1:1">
      <c r="A495" s="45"/>
    </row>
    <row r="496" spans="1:1">
      <c r="A496" s="45"/>
    </row>
    <row r="497" spans="1:1">
      <c r="A497" s="45"/>
    </row>
    <row r="498" spans="1:1">
      <c r="A498" s="45"/>
    </row>
    <row r="499" spans="1:1">
      <c r="A499" s="45"/>
    </row>
    <row r="500" spans="1:1">
      <c r="A500" s="45"/>
    </row>
    <row r="501" spans="1:1">
      <c r="A501" s="45"/>
    </row>
    <row r="502" spans="1:1">
      <c r="A502" s="45"/>
    </row>
    <row r="503" spans="1:1">
      <c r="A503" s="45"/>
    </row>
    <row r="504" spans="1:1">
      <c r="A504" s="45"/>
    </row>
    <row r="505" spans="1:1">
      <c r="A505" s="45"/>
    </row>
    <row r="506" spans="1:1">
      <c r="A506" s="45"/>
    </row>
    <row r="507" spans="1:1">
      <c r="A507" s="45"/>
    </row>
    <row r="508" spans="1:1">
      <c r="A508" s="45"/>
    </row>
    <row r="509" spans="1:1">
      <c r="A509" s="45"/>
    </row>
    <row r="510" spans="1:1">
      <c r="A510" s="45"/>
    </row>
    <row r="511" spans="1:1">
      <c r="A511" s="45"/>
    </row>
    <row r="512" spans="1:1">
      <c r="A512" s="45"/>
    </row>
    <row r="513" spans="1:1">
      <c r="A513" s="45"/>
    </row>
    <row r="514" spans="1:1">
      <c r="A514" s="45"/>
    </row>
    <row r="515" spans="1:1">
      <c r="A515" s="45"/>
    </row>
    <row r="516" spans="1:1">
      <c r="A516" s="45"/>
    </row>
    <row r="517" spans="1:1">
      <c r="A517" s="45"/>
    </row>
    <row r="518" spans="1:1">
      <c r="A518" s="45"/>
    </row>
    <row r="519" spans="1:1">
      <c r="A519" s="45"/>
    </row>
    <row r="520" spans="1:1">
      <c r="A520" s="45"/>
    </row>
    <row r="521" spans="1:1">
      <c r="A521" s="45"/>
    </row>
    <row r="522" spans="1:1">
      <c r="A522" s="45"/>
    </row>
    <row r="523" spans="1:1">
      <c r="A523" s="45"/>
    </row>
    <row r="524" spans="1:1">
      <c r="A524" s="45"/>
    </row>
    <row r="525" spans="1:1">
      <c r="A525" s="45"/>
    </row>
    <row r="526" spans="1:1">
      <c r="A526" s="45"/>
    </row>
    <row r="527" spans="1:1">
      <c r="A527" s="45"/>
    </row>
    <row r="528" spans="1:1">
      <c r="A528" s="45"/>
    </row>
    <row r="529" spans="1:1">
      <c r="A529" s="45"/>
    </row>
    <row r="530" spans="1:1">
      <c r="A530" s="45"/>
    </row>
    <row r="531" spans="1:1">
      <c r="A531" s="45"/>
    </row>
    <row r="532" spans="1:1">
      <c r="A532" s="45"/>
    </row>
    <row r="533" spans="1:1">
      <c r="A533" s="45"/>
    </row>
    <row r="534" spans="1:1">
      <c r="A534" s="45"/>
    </row>
    <row r="535" spans="1:1">
      <c r="A535" s="45"/>
    </row>
    <row r="536" spans="1:1">
      <c r="A536" s="45"/>
    </row>
    <row r="537" spans="1:1">
      <c r="A537" s="45"/>
    </row>
    <row r="538" spans="1:1">
      <c r="A538" s="45"/>
    </row>
    <row r="539" spans="1:1">
      <c r="A539" s="45"/>
    </row>
    <row r="540" spans="1:1">
      <c r="A540" s="45"/>
    </row>
    <row r="541" spans="1:1">
      <c r="A541" s="45"/>
    </row>
    <row r="542" spans="1:1">
      <c r="A542" s="45"/>
    </row>
    <row r="543" spans="1:1">
      <c r="A543" s="45"/>
    </row>
    <row r="544" spans="1:1">
      <c r="A544" s="45"/>
    </row>
    <row r="545" spans="1:1">
      <c r="A545" s="45"/>
    </row>
    <row r="546" spans="1:1">
      <c r="A546" s="45"/>
    </row>
    <row r="547" spans="1:1">
      <c r="A547" s="45"/>
    </row>
    <row r="548" spans="1:1">
      <c r="A548" s="45"/>
    </row>
    <row r="549" spans="1:1">
      <c r="A549" s="45"/>
    </row>
    <row r="550" spans="1:1">
      <c r="A550" s="45"/>
    </row>
    <row r="551" spans="1:1">
      <c r="A551" s="45"/>
    </row>
    <row r="552" spans="1:1">
      <c r="A552" s="45"/>
    </row>
    <row r="553" spans="1:1">
      <c r="A553" s="45"/>
    </row>
    <row r="554" spans="1:1">
      <c r="A554" s="45"/>
    </row>
    <row r="555" spans="1:1">
      <c r="A555" s="45"/>
    </row>
    <row r="556" spans="1:1">
      <c r="A556" s="45"/>
    </row>
    <row r="557" spans="1:1">
      <c r="A557" s="45"/>
    </row>
    <row r="558" spans="1:1">
      <c r="A558" s="45"/>
    </row>
    <row r="559" spans="1:1">
      <c r="A559" s="45"/>
    </row>
  </sheetData>
  <mergeCells count="134">
    <mergeCell ref="B15:J15"/>
    <mergeCell ref="H26:J26"/>
    <mergeCell ref="B21:J21"/>
    <mergeCell ref="E5:E6"/>
    <mergeCell ref="E45:F45"/>
    <mergeCell ref="B43:J43"/>
    <mergeCell ref="B11:J11"/>
    <mergeCell ref="B13:J13"/>
    <mergeCell ref="E30:F30"/>
    <mergeCell ref="E32:F32"/>
    <mergeCell ref="I5:I6"/>
    <mergeCell ref="E22:F22"/>
    <mergeCell ref="H34:J34"/>
    <mergeCell ref="E44:F44"/>
    <mergeCell ref="E106:F106"/>
    <mergeCell ref="N90:N91"/>
    <mergeCell ref="J94:J95"/>
    <mergeCell ref="K94:K95"/>
    <mergeCell ref="G102:G103"/>
    <mergeCell ref="N102:N103"/>
    <mergeCell ref="H102:H103"/>
    <mergeCell ref="N98:N99"/>
    <mergeCell ref="K102:K103"/>
    <mergeCell ref="H94:H95"/>
    <mergeCell ref="I90:I91"/>
    <mergeCell ref="E55:F55"/>
    <mergeCell ref="G86:G87"/>
    <mergeCell ref="E74:F74"/>
    <mergeCell ref="E75:F75"/>
    <mergeCell ref="E84:F84"/>
    <mergeCell ref="E85:F85"/>
    <mergeCell ref="H79:J79"/>
    <mergeCell ref="J86:J87"/>
    <mergeCell ref="I86:I87"/>
    <mergeCell ref="A90:A91"/>
    <mergeCell ref="E48:F48"/>
    <mergeCell ref="H52:H53"/>
    <mergeCell ref="G52:G53"/>
    <mergeCell ref="E68:F68"/>
    <mergeCell ref="A50:A51"/>
    <mergeCell ref="B50:B51"/>
    <mergeCell ref="A86:A87"/>
    <mergeCell ref="B86:B87"/>
    <mergeCell ref="E86:F87"/>
    <mergeCell ref="B90:B91"/>
    <mergeCell ref="E90:F91"/>
    <mergeCell ref="E72:F72"/>
    <mergeCell ref="G90:G91"/>
    <mergeCell ref="H86:H87"/>
    <mergeCell ref="H90:H91"/>
    <mergeCell ref="A52:A53"/>
    <mergeCell ref="B52:B53"/>
    <mergeCell ref="E52:E53"/>
    <mergeCell ref="F52:F53"/>
    <mergeCell ref="B54:J54"/>
    <mergeCell ref="E71:F71"/>
    <mergeCell ref="E64:F64"/>
    <mergeCell ref="H75:J75"/>
    <mergeCell ref="O102:O103"/>
    <mergeCell ref="O94:O95"/>
    <mergeCell ref="O98:O99"/>
    <mergeCell ref="L102:L103"/>
    <mergeCell ref="M102:M103"/>
    <mergeCell ref="M98:M99"/>
    <mergeCell ref="M94:M95"/>
    <mergeCell ref="N94:N95"/>
    <mergeCell ref="I94:I95"/>
    <mergeCell ref="I102:I103"/>
    <mergeCell ref="O86:O87"/>
    <mergeCell ref="B98:B99"/>
    <mergeCell ref="E98:F99"/>
    <mergeCell ref="E94:F95"/>
    <mergeCell ref="L94:L95"/>
    <mergeCell ref="J98:J99"/>
    <mergeCell ref="I98:I99"/>
    <mergeCell ref="G98:G99"/>
    <mergeCell ref="O90:O91"/>
    <mergeCell ref="L86:L87"/>
    <mergeCell ref="J90:J91"/>
    <mergeCell ref="L98:L99"/>
    <mergeCell ref="M90:M91"/>
    <mergeCell ref="K90:K91"/>
    <mergeCell ref="L90:L91"/>
    <mergeCell ref="K98:K99"/>
    <mergeCell ref="M86:M87"/>
    <mergeCell ref="N86:N87"/>
    <mergeCell ref="K86:K87"/>
    <mergeCell ref="A102:A103"/>
    <mergeCell ref="B102:B103"/>
    <mergeCell ref="E102:F103"/>
    <mergeCell ref="G94:G95"/>
    <mergeCell ref="A94:A95"/>
    <mergeCell ref="B94:B95"/>
    <mergeCell ref="A98:A99"/>
    <mergeCell ref="J102:J103"/>
    <mergeCell ref="H98:H99"/>
    <mergeCell ref="K1:O1"/>
    <mergeCell ref="F5:F6"/>
    <mergeCell ref="M5:M6"/>
    <mergeCell ref="H5:H6"/>
    <mergeCell ref="L5:L6"/>
    <mergeCell ref="A3:O3"/>
    <mergeCell ref="O5:O6"/>
    <mergeCell ref="K5:K6"/>
    <mergeCell ref="A5:A7"/>
    <mergeCell ref="C5:C7"/>
    <mergeCell ref="N5:N6"/>
    <mergeCell ref="B5:B7"/>
    <mergeCell ref="J5:J6"/>
    <mergeCell ref="G5:G6"/>
    <mergeCell ref="H108:J108"/>
    <mergeCell ref="K52:K53"/>
    <mergeCell ref="L52:L53"/>
    <mergeCell ref="K50:K51"/>
    <mergeCell ref="G50:G51"/>
    <mergeCell ref="M52:M53"/>
    <mergeCell ref="E47:F47"/>
    <mergeCell ref="E34:F34"/>
    <mergeCell ref="H47:J47"/>
    <mergeCell ref="B41:J41"/>
    <mergeCell ref="J52:J53"/>
    <mergeCell ref="E50:E51"/>
    <mergeCell ref="F50:F51"/>
    <mergeCell ref="H50:H51"/>
    <mergeCell ref="I52:I53"/>
    <mergeCell ref="J50:J51"/>
    <mergeCell ref="H46:J46"/>
    <mergeCell ref="I50:I51"/>
    <mergeCell ref="E46:F46"/>
    <mergeCell ref="L50:L51"/>
    <mergeCell ref="M50:M51"/>
    <mergeCell ref="H80:J80"/>
    <mergeCell ref="H81:J81"/>
    <mergeCell ref="E56:F56"/>
  </mergeCells>
  <phoneticPr fontId="0" type="noConversion"/>
  <pageMargins left="0.39370078740157483" right="0.23622047244094491" top="0.6692913385826772" bottom="0.35433070866141736" header="0.47244094488188981" footer="0.15748031496062992"/>
  <pageSetup paperSize="9" scale="83" fitToHeight="21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2015-2017 </vt:lpstr>
      <vt:lpstr>'2015-2017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Сподобина</cp:lastModifiedBy>
  <cp:lastPrinted>2016-05-13T09:53:27Z</cp:lastPrinted>
  <dcterms:created xsi:type="dcterms:W3CDTF">2005-09-13T12:18:00Z</dcterms:created>
  <dcterms:modified xsi:type="dcterms:W3CDTF">2016-05-13T09:57:12Z</dcterms:modified>
</cp:coreProperties>
</file>