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0" windowWidth="15576" windowHeight="10836" activeTab="0"/>
  </bookViews>
  <sheets>
    <sheet name="2015-2017 " sheetId="1" r:id="rId1"/>
  </sheets>
  <definedNames>
    <definedName name="_xlnm.Print_Titles" localSheetId="0">'2015-2017 '!$8:$8</definedName>
    <definedName name="_xlnm.Print_Area" localSheetId="0">'2015-2017 '!$A$1:$O$107</definedName>
  </definedNames>
  <calcPr fullCalcOnLoad="1" refMode="R1C1"/>
</workbook>
</file>

<file path=xl/sharedStrings.xml><?xml version="1.0" encoding="utf-8"?>
<sst xmlns="http://schemas.openxmlformats.org/spreadsheetml/2006/main" count="431" uniqueCount="185">
  <si>
    <t>в том числе:</t>
  </si>
  <si>
    <t>на                    9 месяцев</t>
  </si>
  <si>
    <t>Срок выполнения</t>
  </si>
  <si>
    <t>Наименование проекта</t>
  </si>
  <si>
    <t>I.</t>
  </si>
  <si>
    <t>1.</t>
  </si>
  <si>
    <t>3.</t>
  </si>
  <si>
    <t>4.</t>
  </si>
  <si>
    <t>5.</t>
  </si>
  <si>
    <t>8.</t>
  </si>
  <si>
    <t>9.</t>
  </si>
  <si>
    <t>10.</t>
  </si>
  <si>
    <t>II.</t>
  </si>
  <si>
    <t>2.</t>
  </si>
  <si>
    <t>Наименование заказчика, получателя</t>
  </si>
  <si>
    <t>Наименование застройщика</t>
  </si>
  <si>
    <t xml:space="preserve">Сроки </t>
  </si>
  <si>
    <t>04</t>
  </si>
  <si>
    <t>09</t>
  </si>
  <si>
    <t>05</t>
  </si>
  <si>
    <t>02</t>
  </si>
  <si>
    <t>Министерство строительства Республики Карелия - главный распорядитель средств</t>
  </si>
  <si>
    <t>Доля средств местного бюджета на осуществление бюджетных инвестиций</t>
  </si>
  <si>
    <t xml:space="preserve">Раз-дел </t>
  </si>
  <si>
    <t>Под-раз-дел</t>
  </si>
  <si>
    <t>Вид рас-хо-дов</t>
  </si>
  <si>
    <t>№ п/п</t>
  </si>
  <si>
    <t xml:space="preserve">Сроки (годы) </t>
  </si>
  <si>
    <t>Стоимость завершения работ в текущих ценах</t>
  </si>
  <si>
    <t>ведутся проектные работы</t>
  </si>
  <si>
    <t>Объекты капитального строительства в сфере дорожного строительства, относящиеся к государственной собственности Республики Карелия (Дорожный фонд)</t>
  </si>
  <si>
    <t>2014-2016</t>
  </si>
  <si>
    <t>414</t>
  </si>
  <si>
    <t>522</t>
  </si>
  <si>
    <t>01</t>
  </si>
  <si>
    <t>Объекты капитального строительства, относящиеся к государственной собственности Республики Карелия</t>
  </si>
  <si>
    <t>III.</t>
  </si>
  <si>
    <t>в том числе</t>
  </si>
  <si>
    <t>08</t>
  </si>
  <si>
    <t>казенное учреждение                                  Республики Карелия                                     «Управление капитального строительства  Республики Карелия»</t>
  </si>
  <si>
    <t>казенное учреждение                                  Республики Карелия                                     «Управление автомобильных дорог Республики Карелия»</t>
  </si>
  <si>
    <t>Расходы – всего</t>
  </si>
  <si>
    <t>Министерство строительства, жилищно-коммунального хозяйства и энергетики Республики Карелия – главный распорядитель средств</t>
  </si>
  <si>
    <t>бюджетное учреждение «Дирекция по эксплуатации зданий учреждений культуры»</t>
  </si>
  <si>
    <t>Проектно-изыскательские работы</t>
  </si>
  <si>
    <t>Объекты капитального строительства, предназначенные для решения вопросов местного значения</t>
  </si>
  <si>
    <t>Объекты капитального строительства, предназначенные для решения вопросов местного значения, финансовое обеспечение которых осуществляется в форме бюджетных инвестиций</t>
  </si>
  <si>
    <t>Объекты капитального строительства, предназначенные для решения вопросов местного значения, финансовое обеспечение которых осуществляется в форме субсидий бюджетам муниципальных образований</t>
  </si>
  <si>
    <t>Государственная корпорация по содействию разработке, производству и экспорту высокотехнологичной промышленной продукции «Ростех»</t>
  </si>
  <si>
    <t>2015-2017</t>
  </si>
  <si>
    <t>2014-2017</t>
  </si>
  <si>
    <t>03</t>
  </si>
  <si>
    <t>1820190400</t>
  </si>
  <si>
    <t>0510309502</t>
  </si>
  <si>
    <t>0510309602</t>
  </si>
  <si>
    <t>824</t>
  </si>
  <si>
    <t>10</t>
  </si>
  <si>
    <t>2016</t>
  </si>
  <si>
    <t>2016-2017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</si>
  <si>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</si>
  <si>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 </t>
  </si>
  <si>
    <t xml:space="preserve">Сумма                                  </t>
  </si>
  <si>
    <t xml:space="preserve">Инфраструктурное обеспечение промышленной площадки на территории Петрозаводского городского округа Республики Карелия </t>
  </si>
  <si>
    <t>Целевая статья</t>
  </si>
  <si>
    <t>2013-2017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</si>
  <si>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</si>
  <si>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0110290460</t>
  </si>
  <si>
    <t>Государственный комитет Республики Карелия по дорожному хозяйству, транспорту и связи - главный распорядитель средств</t>
  </si>
  <si>
    <t xml:space="preserve">Строительство пристройки к зданию  пожарного депо государственного казенного учреждения  «Отряд противопожарной службы по Лоухскому району», Лоухский район, пгт Лоухи </t>
  </si>
  <si>
    <t>938651,5</t>
  </si>
  <si>
    <t>11.</t>
  </si>
  <si>
    <t>Реконструкция Национальной библиотеки Республики Карелия в г. Петрозаводске</t>
  </si>
  <si>
    <t>Перинатальный центр в Республике Карелия по адресу: г. Петрозаводск, пр. Лесной, мощностью 130 коек (строительство)</t>
  </si>
  <si>
    <t>Кемский муниципальный район</t>
  </si>
  <si>
    <t>Медвежьегорский муниципальный район</t>
  </si>
  <si>
    <t>администрация Медвежьегорского городского поселения (заказчик); администрация Медвежьегорского муниципального района (получатель)</t>
  </si>
  <si>
    <t>2015 -2019</t>
  </si>
  <si>
    <t>2017</t>
  </si>
  <si>
    <t>0330190460</t>
  </si>
  <si>
    <t>0510343220</t>
  </si>
  <si>
    <t>0520090400</t>
  </si>
  <si>
    <t>2017-2018</t>
  </si>
  <si>
    <t>Реконструкция участка автодороги Кочкома-Тикша-Ледмозеро-Костомукша-госграница, км 35-44 (9 км)</t>
  </si>
  <si>
    <t>Сметная стоимость  в ценах утверждения проекта</t>
  </si>
  <si>
    <t>6.</t>
  </si>
  <si>
    <t>7.</t>
  </si>
  <si>
    <t xml:space="preserve"> администрация Кемского муниципального района </t>
  </si>
  <si>
    <t>Строительство инженерной  инфраструктуры (газораспределительные сети и объекты электроснабжения) к земельным участкам в целях жилищного строительства для семей, имеющих трех и более детей, в жилом районе «Кукковка III» в г. Петрозаводске</t>
  </si>
  <si>
    <t>728650,8</t>
  </si>
  <si>
    <t>Остаток сметной стоимости в ценах утверждения проекта</t>
  </si>
  <si>
    <t>0530443220</t>
  </si>
  <si>
    <t>412</t>
  </si>
  <si>
    <t>0700590400</t>
  </si>
  <si>
    <t>0160158230</t>
  </si>
  <si>
    <t>0160170160</t>
  </si>
  <si>
    <t>09101R4191</t>
  </si>
  <si>
    <t>1130390420</t>
  </si>
  <si>
    <t>1410190440</t>
  </si>
  <si>
    <t>реализация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</si>
  <si>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Строительство газопровода распределительного (уличная сеть) по г. Питкяранта, д. Койриноя, д. Уукса Питкярантского городского поселения Питкярантского муниципального района </t>
  </si>
  <si>
    <t>2015-2016</t>
  </si>
  <si>
    <t>141271,1</t>
  </si>
  <si>
    <t>05101R0210</t>
  </si>
  <si>
    <t>278888,0</t>
  </si>
  <si>
    <t>за счет средств бюджета Республики Карелия</t>
  </si>
  <si>
    <t xml:space="preserve">за счет средств федерального бюджета </t>
  </si>
  <si>
    <t>11</t>
  </si>
  <si>
    <t>08102R4951</t>
  </si>
  <si>
    <t>12</t>
  </si>
  <si>
    <t>19002R1103</t>
  </si>
  <si>
    <t>7091,7</t>
  </si>
  <si>
    <t>0810290400</t>
  </si>
  <si>
    <t>0120190400</t>
  </si>
  <si>
    <t>271053,1</t>
  </si>
  <si>
    <t>81050,0</t>
  </si>
  <si>
    <t>07</t>
  </si>
  <si>
    <t>05 </t>
  </si>
  <si>
    <t>02 </t>
  </si>
  <si>
    <t> 0910191020</t>
  </si>
  <si>
    <t>02205R0590</t>
  </si>
  <si>
    <t>104263,7</t>
  </si>
  <si>
    <t>12.</t>
  </si>
  <si>
    <t>13.</t>
  </si>
  <si>
    <t>14.</t>
  </si>
  <si>
    <t>2012-2017</t>
  </si>
  <si>
    <t>1387610,5</t>
  </si>
  <si>
    <t>613045,9</t>
  </si>
  <si>
    <t>1110290400</t>
  </si>
  <si>
    <t>9997,94</t>
  </si>
  <si>
    <t>12403R0182</t>
  </si>
  <si>
    <t>08102R4950</t>
  </si>
  <si>
    <t xml:space="preserve">Строительство газопровода распределительного (уличная сеть) по   д. Татчелица, д. Путилица, д. Тахтасово,    д. Иммалицы, д. Рыпушкалицы, д. Капшойла Олонецкого городского поселения  Олонецкого национального муниципального района  </t>
  </si>
  <si>
    <t xml:space="preserve">Строительство газопровода распределительного (уличная сеть) по с. Спасская Губа Кондопожского района </t>
  </si>
  <si>
    <t>реализация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софинансируемых за счет средств Фонда содействия реформированию жилищно-коммунального хозяйства</t>
  </si>
  <si>
    <t>Реконструкция системы водоотведения и очистки сточных вод в п. Новая Вилга Прионежского муниципального района Республики Карелия</t>
  </si>
  <si>
    <t>0510290470</t>
  </si>
  <si>
    <t>(тыс. рублей)</t>
  </si>
  <si>
    <t>15.</t>
  </si>
  <si>
    <t>реализация мероприятий по  обеспечению дорожной деятельности (Строительство путепровода через железнодорожные пути в створе ул. Гоголя, г. Петрозаводск (0,9 км / 345 пог. м)</t>
  </si>
  <si>
    <t>I.I.</t>
  </si>
  <si>
    <t>1.1.</t>
  </si>
  <si>
    <t>2.1.</t>
  </si>
  <si>
    <t>I.II.</t>
  </si>
  <si>
    <t>Устранение недоделок в многоквартирных жилых домах № 17, 18, 20 по улице Гидростроителей, г. Кемь Республики Карелия</t>
  </si>
  <si>
    <t>Реконструкция водозабора питьевой воды в              г. Медвежьегорске</t>
  </si>
  <si>
    <t xml:space="preserve"> мероприятия по проектированию, строительству и вводу в эксплуатацию перинатального центра</t>
  </si>
  <si>
    <t xml:space="preserve">Больница на 200 коек в  г. Сортавала (блок В)  (строительство) </t>
  </si>
  <si>
    <t>Адресная инвестиционная программа Республики Карелия на 2017 год</t>
  </si>
  <si>
    <t>1</t>
  </si>
  <si>
    <t>5</t>
  </si>
  <si>
    <t>6</t>
  </si>
  <si>
    <t>7</t>
  </si>
  <si>
    <t>9</t>
  </si>
  <si>
    <t>Министерство сельского, рыбного и охотничьего хозяйства Республики Карелия – главный распорядитель средств (по  пункту 15 раздела II Адресной инвестиционной программы Республики Карелия на 2017 год)</t>
  </si>
  <si>
    <t xml:space="preserve">Строительство ул. Сыктывкарской на участке от ул. Чкалова до Лесного пр. </t>
  </si>
  <si>
    <t>Физкультурно-оздоровительный комплекс (ФОК) в г. Суоярви Республики Карелия (строительство)</t>
  </si>
  <si>
    <t>«Приложение 1 к распоряжению Правительства Республики Карелия от 27 января 2017 года № 39р-П</t>
  </si>
  <si>
    <t>бюджетное учреждение Республики Карелия «Аэропорт Петрозаводск»</t>
  </si>
  <si>
    <t xml:space="preserve">Строительство объектов  на территории гражданского сектора аэропорта «Петрозаводск» (Бесовец) </t>
  </si>
  <si>
    <t>Реконструкция спального корпуса № 2 государственного стационарного бюджетного учреждения социального обслуживания Республики Карелия «Партальский дом-интернат для престарелых и инвалидов», Сортавальский муниципальный район, пос. Партала</t>
  </si>
  <si>
    <t>Строительство блоков «А» и «Б» межрайонной больницы на 300 коек с поликлиникой на 800 посещений в районе Древлянка, г. Петрозаводск</t>
  </si>
  <si>
    <t>Дноуглубительные работы для организации водного подхода судов маломерного флота к гостиничному комплексу «Ладожская усадьба»</t>
  </si>
  <si>
    <t>Объекты инженерно-технического обеспечения промышленного парка в пгт Надвоицы, Сегежского района Республики Карелия (строительство)</t>
  </si>
  <si>
    <t>Республиканский спортивный комплекс «Курган» г. Петрозаводск ( Инженерная подготовка территории вдоль теплотрассы) (строительство)</t>
  </si>
  <si>
    <t>Фельдшерско-акушерский пункт в с. Ведлозеро, Пряжинский район, Республика Карелия (строительство)</t>
  </si>
  <si>
    <t>объекты строительства  и реконструкции государственной  и муниципальной собственности</t>
  </si>
  <si>
    <t>Строительство автомобильной дороги Великая Губа-Оятевщина, Медвежьегорский район</t>
  </si>
  <si>
    <t>Строительство автомобильной дороги «Подъезд к памятнику природы «Белые мосты», км 0 - км 6+569</t>
  </si>
  <si>
    <t>Строительство автомобильной дороги к туристскому объекту «Горный парк Рускеала», км 0 - км 0+820</t>
  </si>
  <si>
    <t>администрация Медвежье-горского городского поселения</t>
  </si>
  <si>
    <t>Строительство газопровода распределительного (уличная сеть) по д. Верхняя Видлица, д. Гавриловка, с. Видлица, п. Устье Видлицы Видлицкого сельского поселения  Олонецкого национального муниципального района</t>
  </si>
  <si>
    <t>Строительство газопровода распределительного (уличная сеть) по д. Нурмолицы, д. Новинка, п. Ковера Коверского сельского поселения  Олонецкого национального муниципального района</t>
  </si>
  <si>
    <t>Строительство газопровода распределительного (уличная сеть) по д. Гошкила, д. Торосозеро, д. Коткозеро Коткозерского сельского поселения Олонецкого национального муниципального района</t>
  </si>
  <si>
    <t>Проектно-сметная документация на строительство Лососинского шоссе от ул.  Попова до второго  полукольца в жилом районе «Древлянка-II» в г. Петрозаводске</t>
  </si>
  <si>
    <t>государствен-ное казенное учреждение Республики Карелия «Отряд противопожарной службы по Лоухскому району»</t>
  </si>
  <si>
    <t xml:space="preserve"> государствен-ное бюджетное стационарное учреждение социального обслуживания Республики Карелия «Партальский дом-интернат для престарелых и инвалидов»</t>
  </si>
  <si>
    <t>Реконструкция универсальной загородной учебно-тренировочной базы ГБУ РК Центра спортивной подготовки «Школа высшего спортивного мастерства», Прионежский  муниципальный район,  местечко Ялгуба            (I этап)</t>
  </si>
  <si>
    <t>государствен-ное бюджетное учреждение здравоохране-ния Республики Карелия «Сортаваль-ская центральная районная больница»</t>
  </si>
  <si>
    <t>государствен-ное бюджетное учреждение здравоохране-ния Республики Карелия «Пряжинская центральная районная больница»</t>
  </si>
  <si>
    <t>Строительство путепровода через железнодорожные пути в створе ул. Гоголя,            г. Петрозаводск (0,9 км / 345 пог. м)</t>
  </si>
  <si>
    <t>Строительство объектов инженерно-технического обеспечения Промышленного парка в пгт Надвоицы, Сегежского района Республики Карелия. Внутриплощадочный проезд</t>
  </si>
  <si>
    <t xml:space="preserve">Реконструкция нежилого здания для реализации образовательных программ дошкольного образования, расположенного по адресу:  Петрозаводск, ул. Ленинградской, д. 6б </t>
  </si>
  <si>
    <t>19002R1102</t>
  </si>
  <si>
    <t>19002R1101</t>
  </si>
  <si>
    <t>администрация Петрозаводского городского округа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</si>
</sst>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173" fontId="2" fillId="33" borderId="0" xfId="0" applyNumberFormat="1" applyFont="1" applyFill="1" applyBorder="1" applyAlignment="1">
      <alignment horizontal="right" vertical="top" wrapText="1"/>
    </xf>
    <xf numFmtId="173" fontId="3" fillId="33" borderId="0" xfId="0" applyNumberFormat="1" applyFont="1" applyFill="1" applyBorder="1" applyAlignment="1">
      <alignment horizontal="right" vertical="top" wrapText="1"/>
    </xf>
    <xf numFmtId="173" fontId="2" fillId="33" borderId="13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73" fontId="2" fillId="33" borderId="11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2" fontId="2" fillId="33" borderId="11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60" applyNumberFormat="1" applyFont="1" applyFill="1" applyBorder="1" applyAlignment="1" applyProtection="1">
      <alignment vertical="top" wrapText="1"/>
      <protection hidden="1"/>
    </xf>
    <xf numFmtId="0" fontId="2" fillId="33" borderId="11" xfId="61" applyNumberFormat="1" applyFont="1" applyFill="1" applyBorder="1" applyAlignment="1" applyProtection="1">
      <alignment vertical="top" wrapText="1"/>
      <protection hidden="1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right" vertical="center"/>
    </xf>
    <xf numFmtId="173" fontId="3" fillId="33" borderId="11" xfId="0" applyNumberFormat="1" applyFont="1" applyFill="1" applyBorder="1" applyAlignment="1">
      <alignment horizontal="center" vertical="top" wrapText="1"/>
    </xf>
    <xf numFmtId="173" fontId="2" fillId="33" borderId="11" xfId="71" applyNumberFormat="1" applyFont="1" applyFill="1" applyBorder="1" applyAlignment="1">
      <alignment horizontal="center" vertical="top" wrapText="1"/>
    </xf>
    <xf numFmtId="173" fontId="2" fillId="33" borderId="16" xfId="0" applyNumberFormat="1" applyFont="1" applyFill="1" applyBorder="1" applyAlignment="1">
      <alignment horizontal="center" vertical="top" wrapText="1"/>
    </xf>
    <xf numFmtId="173" fontId="2" fillId="33" borderId="17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Alignment="1">
      <alignment horizontal="center" vertical="center"/>
    </xf>
    <xf numFmtId="49" fontId="2" fillId="33" borderId="11" xfId="0" applyNumberFormat="1" applyFont="1" applyFill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top" wrapText="1"/>
    </xf>
    <xf numFmtId="173" fontId="2" fillId="33" borderId="14" xfId="0" applyNumberFormat="1" applyFont="1" applyFill="1" applyBorder="1" applyAlignment="1">
      <alignment horizontal="center" vertical="top" wrapText="1"/>
    </xf>
    <xf numFmtId="0" fontId="2" fillId="33" borderId="15" xfId="56" applyNumberFormat="1" applyFont="1" applyFill="1" applyBorder="1" applyAlignment="1" applyProtection="1">
      <alignment vertical="top" wrapText="1"/>
      <protection hidden="1"/>
    </xf>
    <xf numFmtId="173" fontId="2" fillId="33" borderId="19" xfId="0" applyNumberFormat="1" applyFont="1" applyFill="1" applyBorder="1" applyAlignment="1">
      <alignment horizontal="right" vertical="top" wrapText="1"/>
    </xf>
    <xf numFmtId="173" fontId="3" fillId="33" borderId="19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173" fontId="2" fillId="33" borderId="11" xfId="0" applyNumberFormat="1" applyFont="1" applyFill="1" applyBorder="1" applyAlignment="1">
      <alignment horizontal="center" vertical="top"/>
    </xf>
    <xf numFmtId="0" fontId="2" fillId="33" borderId="11" xfId="55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top" wrapText="1"/>
    </xf>
    <xf numFmtId="173" fontId="14" fillId="33" borderId="11" xfId="0" applyNumberFormat="1" applyFont="1" applyFill="1" applyBorder="1" applyAlignment="1">
      <alignment horizontal="right" vertical="top" wrapText="1"/>
    </xf>
    <xf numFmtId="173" fontId="5" fillId="33" borderId="11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172" fontId="2" fillId="33" borderId="11" xfId="0" applyNumberFormat="1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top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center" wrapText="1"/>
    </xf>
    <xf numFmtId="173" fontId="2" fillId="33" borderId="12" xfId="0" applyNumberFormat="1" applyFont="1" applyFill="1" applyBorder="1" applyAlignment="1">
      <alignment horizontal="center" vertical="top" wrapText="1"/>
    </xf>
    <xf numFmtId="0" fontId="2" fillId="33" borderId="11" xfId="57" applyNumberFormat="1" applyFont="1" applyFill="1" applyBorder="1" applyAlignment="1" applyProtection="1">
      <alignment vertical="top" wrapText="1"/>
      <protection hidden="1"/>
    </xf>
    <xf numFmtId="173" fontId="2" fillId="33" borderId="11" xfId="0" applyNumberFormat="1" applyFont="1" applyFill="1" applyBorder="1" applyAlignment="1">
      <alignment horizontal="right" vertical="top" wrapText="1"/>
    </xf>
    <xf numFmtId="173" fontId="3" fillId="33" borderId="11" xfId="0" applyNumberFormat="1" applyFont="1" applyFill="1" applyBorder="1" applyAlignment="1">
      <alignment horizontal="right" vertical="top" wrapText="1"/>
    </xf>
    <xf numFmtId="173" fontId="2" fillId="33" borderId="21" xfId="0" applyNumberFormat="1" applyFont="1" applyFill="1" applyBorder="1" applyAlignment="1">
      <alignment horizontal="right" vertical="top" wrapText="1"/>
    </xf>
    <xf numFmtId="173" fontId="3" fillId="33" borderId="21" xfId="0" applyNumberFormat="1" applyFont="1" applyFill="1" applyBorder="1" applyAlignment="1">
      <alignment horizontal="right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173" fontId="2" fillId="33" borderId="10" xfId="0" applyNumberFormat="1" applyFont="1" applyFill="1" applyBorder="1" applyAlignment="1">
      <alignment horizontal="right" vertical="top" wrapText="1"/>
    </xf>
    <xf numFmtId="173" fontId="3" fillId="33" borderId="10" xfId="0" applyNumberFormat="1" applyFont="1" applyFill="1" applyBorder="1" applyAlignment="1">
      <alignment horizontal="right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49" fontId="2" fillId="33" borderId="22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top" wrapText="1"/>
    </xf>
    <xf numFmtId="0" fontId="2" fillId="33" borderId="11" xfId="53" applyNumberFormat="1" applyFont="1" applyFill="1" applyBorder="1" applyAlignment="1" applyProtection="1">
      <alignment horizontal="left" vertical="top" wrapText="1"/>
      <protection hidden="1"/>
    </xf>
    <xf numFmtId="173" fontId="2" fillId="33" borderId="11" xfId="53" applyNumberFormat="1" applyFont="1" applyFill="1" applyBorder="1" applyAlignment="1" applyProtection="1">
      <alignment horizontal="center" vertical="top"/>
      <protection hidden="1"/>
    </xf>
    <xf numFmtId="0" fontId="2" fillId="33" borderId="15" xfId="53" applyNumberFormat="1" applyFont="1" applyFill="1" applyBorder="1" applyAlignment="1" applyProtection="1">
      <alignment horizontal="left" vertical="top" wrapText="1"/>
      <protection hidden="1"/>
    </xf>
    <xf numFmtId="49" fontId="2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top"/>
    </xf>
    <xf numFmtId="0" fontId="2" fillId="33" borderId="13" xfId="53" applyNumberFormat="1" applyFont="1" applyFill="1" applyBorder="1" applyAlignment="1" applyProtection="1">
      <alignment horizontal="left" vertical="top" wrapText="1" shrinkToFit="1"/>
      <protection hidden="1"/>
    </xf>
    <xf numFmtId="49" fontId="2" fillId="33" borderId="23" xfId="0" applyNumberFormat="1" applyFont="1" applyFill="1" applyBorder="1" applyAlignment="1">
      <alignment horizontal="center" vertical="top" wrapText="1"/>
    </xf>
    <xf numFmtId="0" fontId="2" fillId="33" borderId="10" xfId="59" applyNumberFormat="1" applyFont="1" applyFill="1" applyBorder="1" applyAlignment="1" applyProtection="1">
      <alignment vertical="top" wrapText="1"/>
      <protection hidden="1"/>
    </xf>
    <xf numFmtId="173" fontId="2" fillId="33" borderId="11" xfId="0" applyNumberFormat="1" applyFont="1" applyFill="1" applyBorder="1" applyAlignment="1">
      <alignment horizontal="center" vertical="justify" wrapText="1"/>
    </xf>
    <xf numFmtId="173" fontId="5" fillId="33" borderId="0" xfId="0" applyNumberFormat="1" applyFont="1" applyFill="1" applyBorder="1" applyAlignment="1">
      <alignment horizontal="right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0" fillId="0" borderId="14" xfId="0" applyFill="1" applyBorder="1" applyAlignment="1">
      <alignment/>
    </xf>
    <xf numFmtId="0" fontId="3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 wrapText="1"/>
    </xf>
    <xf numFmtId="49" fontId="5" fillId="33" borderId="22" xfId="0" applyNumberFormat="1" applyFont="1" applyFill="1" applyBorder="1" applyAlignment="1">
      <alignment horizontal="center" vertical="top" wrapText="1"/>
    </xf>
    <xf numFmtId="49" fontId="5" fillId="33" borderId="22" xfId="0" applyNumberFormat="1" applyFont="1" applyFill="1" applyBorder="1" applyAlignment="1">
      <alignment horizontal="center" vertical="justify" wrapText="1"/>
    </xf>
    <xf numFmtId="49" fontId="5" fillId="33" borderId="17" xfId="0" applyNumberFormat="1" applyFont="1" applyFill="1" applyBorder="1" applyAlignment="1">
      <alignment horizontal="center" vertical="top"/>
    </xf>
    <xf numFmtId="173" fontId="3" fillId="33" borderId="14" xfId="71" applyNumberFormat="1" applyFont="1" applyFill="1" applyBorder="1" applyAlignment="1">
      <alignment horizontal="center" vertical="top" wrapText="1"/>
    </xf>
    <xf numFmtId="173" fontId="5" fillId="33" borderId="11" xfId="0" applyNumberFormat="1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 vertical="top"/>
    </xf>
    <xf numFmtId="172" fontId="2" fillId="33" borderId="11" xfId="0" applyNumberFormat="1" applyFont="1" applyFill="1" applyBorder="1" applyAlignment="1">
      <alignment horizontal="left" vertical="top"/>
    </xf>
    <xf numFmtId="0" fontId="0" fillId="33" borderId="0" xfId="0" applyFill="1" applyAlignment="1">
      <alignment horizontal="left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57" applyNumberFormat="1" applyFont="1" applyFill="1" applyBorder="1" applyAlignment="1" applyProtection="1">
      <alignment vertical="top" wrapText="1"/>
      <protection hidden="1"/>
    </xf>
    <xf numFmtId="0" fontId="2" fillId="33" borderId="15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173" fontId="3" fillId="33" borderId="11" xfId="0" applyNumberFormat="1" applyFont="1" applyFill="1" applyBorder="1" applyAlignment="1">
      <alignment horizontal="center" vertical="top"/>
    </xf>
    <xf numFmtId="173" fontId="3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9" fontId="17" fillId="33" borderId="0" xfId="0" applyNumberFormat="1" applyFont="1" applyFill="1" applyAlignment="1">
      <alignment horizontal="center" vertical="center"/>
    </xf>
    <xf numFmtId="0" fontId="2" fillId="33" borderId="22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33" borderId="14" xfId="58" applyNumberFormat="1" applyFont="1" applyFill="1" applyBorder="1" applyAlignment="1" applyProtection="1">
      <alignment vertical="top" wrapText="1"/>
      <protection hidden="1"/>
    </xf>
    <xf numFmtId="0" fontId="0" fillId="33" borderId="13" xfId="0" applyFont="1" applyFill="1" applyBorder="1" applyAlignment="1">
      <alignment vertical="top" wrapText="1"/>
    </xf>
    <xf numFmtId="0" fontId="2" fillId="33" borderId="14" xfId="57" applyNumberFormat="1" applyFont="1" applyFill="1" applyBorder="1" applyAlignment="1" applyProtection="1">
      <alignment vertical="center" wrapText="1"/>
      <protection hidden="1"/>
    </xf>
    <xf numFmtId="0" fontId="2" fillId="33" borderId="13" xfId="57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2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7"/>
  <sheetViews>
    <sheetView tabSelected="1" view="pageBreakPreview" zoomScale="90" zoomScaleNormal="76" zoomScaleSheetLayoutView="90" workbookViewId="0" topLeftCell="B6">
      <selection activeCell="O11" sqref="O11"/>
    </sheetView>
  </sheetViews>
  <sheetFormatPr defaultColWidth="9.00390625" defaultRowHeight="12.75"/>
  <cols>
    <col min="1" max="1" width="5.00390625" style="8" customWidth="1"/>
    <col min="2" max="2" width="38.125" style="48" customWidth="1"/>
    <col min="3" max="3" width="15.125" style="0" hidden="1" customWidth="1"/>
    <col min="4" max="4" width="1.37890625" style="0" hidden="1" customWidth="1"/>
    <col min="5" max="5" width="15.875" style="1" customWidth="1"/>
    <col min="6" max="6" width="12.625" style="1" customWidth="1"/>
    <col min="7" max="7" width="6.125" style="4" customWidth="1"/>
    <col min="8" max="8" width="12.375" style="4" customWidth="1"/>
    <col min="9" max="9" width="10.625" style="4" customWidth="1"/>
    <col min="10" max="10" width="10.625" style="1" customWidth="1"/>
    <col min="11" max="12" width="5.125" style="62" customWidth="1"/>
    <col min="13" max="13" width="12.875" style="62" customWidth="1"/>
    <col min="14" max="14" width="4.50390625" style="62" customWidth="1"/>
    <col min="15" max="15" width="14.375" style="55" customWidth="1"/>
    <col min="16" max="16" width="15.625" style="0" customWidth="1"/>
  </cols>
  <sheetData>
    <row r="1" spans="1:20" ht="48.75" customHeight="1">
      <c r="A1" s="13"/>
      <c r="B1" s="30"/>
      <c r="C1" s="19"/>
      <c r="D1" s="19"/>
      <c r="E1" s="20"/>
      <c r="F1" s="20"/>
      <c r="G1" s="21"/>
      <c r="H1" s="21"/>
      <c r="I1" s="217" t="s">
        <v>156</v>
      </c>
      <c r="J1" s="218"/>
      <c r="K1" s="218"/>
      <c r="L1" s="218"/>
      <c r="M1" s="218"/>
      <c r="N1" s="218"/>
      <c r="O1" s="218"/>
      <c r="P1" s="6"/>
      <c r="Q1" s="6"/>
      <c r="R1" s="6"/>
      <c r="S1" s="6"/>
      <c r="T1" s="6"/>
    </row>
    <row r="2" spans="1:20" ht="33" customHeight="1">
      <c r="A2" s="13"/>
      <c r="B2" s="219" t="s">
        <v>147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6"/>
      <c r="Q2" s="6"/>
      <c r="R2" s="6"/>
      <c r="S2" s="6"/>
      <c r="T2" s="6"/>
    </row>
    <row r="3" spans="1:20" ht="13.5" customHeight="1">
      <c r="A3" s="13"/>
      <c r="B3" s="30"/>
      <c r="C3" s="19"/>
      <c r="D3" s="19"/>
      <c r="E3" s="20"/>
      <c r="F3" s="20"/>
      <c r="G3" s="21"/>
      <c r="H3" s="21"/>
      <c r="I3" s="22"/>
      <c r="J3" s="20"/>
      <c r="M3" s="49"/>
      <c r="N3" s="49"/>
      <c r="O3" s="49"/>
      <c r="P3" s="6"/>
      <c r="Q3" s="6"/>
      <c r="R3" s="6"/>
      <c r="S3" s="6"/>
      <c r="T3" s="6"/>
    </row>
    <row r="4" spans="1:15" ht="18.75" customHeight="1">
      <c r="A4" s="14"/>
      <c r="B4" s="31"/>
      <c r="C4" s="2"/>
      <c r="D4" s="2"/>
      <c r="E4" s="2"/>
      <c r="F4" s="2"/>
      <c r="G4" s="5"/>
      <c r="H4" s="5"/>
      <c r="I4" s="5"/>
      <c r="J4" s="2"/>
      <c r="K4" s="56"/>
      <c r="L4" s="56"/>
      <c r="M4" s="56"/>
      <c r="N4" s="56"/>
      <c r="O4" s="50" t="s">
        <v>136</v>
      </c>
    </row>
    <row r="5" spans="1:15" ht="35.25" customHeight="1">
      <c r="A5" s="213" t="s">
        <v>26</v>
      </c>
      <c r="B5" s="188" t="s">
        <v>3</v>
      </c>
      <c r="C5" s="199" t="s">
        <v>2</v>
      </c>
      <c r="D5" s="83"/>
      <c r="E5" s="188" t="s">
        <v>14</v>
      </c>
      <c r="F5" s="188" t="s">
        <v>15</v>
      </c>
      <c r="G5" s="199" t="s">
        <v>27</v>
      </c>
      <c r="H5" s="188" t="s">
        <v>83</v>
      </c>
      <c r="I5" s="215" t="s">
        <v>89</v>
      </c>
      <c r="J5" s="188" t="s">
        <v>28</v>
      </c>
      <c r="K5" s="199" t="s">
        <v>23</v>
      </c>
      <c r="L5" s="199" t="s">
        <v>24</v>
      </c>
      <c r="M5" s="199" t="s">
        <v>63</v>
      </c>
      <c r="N5" s="199" t="s">
        <v>25</v>
      </c>
      <c r="O5" s="211" t="s">
        <v>61</v>
      </c>
    </row>
    <row r="6" spans="1:15" ht="42" customHeight="1">
      <c r="A6" s="213"/>
      <c r="B6" s="188"/>
      <c r="C6" s="199"/>
      <c r="D6" s="84" t="s">
        <v>0</v>
      </c>
      <c r="E6" s="188"/>
      <c r="F6" s="188"/>
      <c r="G6" s="199"/>
      <c r="H6" s="214"/>
      <c r="I6" s="216"/>
      <c r="J6" s="214"/>
      <c r="K6" s="199"/>
      <c r="L6" s="214"/>
      <c r="M6" s="199"/>
      <c r="N6" s="199"/>
      <c r="O6" s="212"/>
    </row>
    <row r="7" spans="1:15" ht="8.25" customHeight="1" hidden="1">
      <c r="A7" s="213"/>
      <c r="B7" s="188"/>
      <c r="C7" s="199"/>
      <c r="D7" s="84" t="s">
        <v>1</v>
      </c>
      <c r="E7" s="83" t="s">
        <v>14</v>
      </c>
      <c r="F7" s="83" t="s">
        <v>15</v>
      </c>
      <c r="G7" s="84" t="s">
        <v>16</v>
      </c>
      <c r="H7" s="84"/>
      <c r="I7" s="84"/>
      <c r="J7" s="83"/>
      <c r="K7" s="28"/>
      <c r="L7" s="28"/>
      <c r="M7" s="28"/>
      <c r="N7" s="28"/>
      <c r="O7" s="86"/>
    </row>
    <row r="8" spans="1:15" ht="12.75" customHeight="1">
      <c r="A8" s="7" t="s">
        <v>148</v>
      </c>
      <c r="B8" s="168">
        <v>2</v>
      </c>
      <c r="C8" s="169"/>
      <c r="D8" s="169"/>
      <c r="E8" s="166">
        <v>3</v>
      </c>
      <c r="F8" s="166">
        <v>4</v>
      </c>
      <c r="G8" s="169" t="s">
        <v>149</v>
      </c>
      <c r="H8" s="169" t="s">
        <v>150</v>
      </c>
      <c r="I8" s="169" t="s">
        <v>151</v>
      </c>
      <c r="J8" s="166">
        <v>8</v>
      </c>
      <c r="K8" s="28" t="s">
        <v>152</v>
      </c>
      <c r="L8" s="28" t="s">
        <v>56</v>
      </c>
      <c r="M8" s="28" t="s">
        <v>106</v>
      </c>
      <c r="N8" s="28" t="s">
        <v>108</v>
      </c>
      <c r="O8" s="166">
        <v>13</v>
      </c>
    </row>
    <row r="9" spans="1:15" s="3" customFormat="1" ht="18.75" customHeight="1">
      <c r="A9" s="15"/>
      <c r="B9" s="32" t="s">
        <v>41</v>
      </c>
      <c r="C9" s="96"/>
      <c r="D9" s="96"/>
      <c r="E9" s="97"/>
      <c r="F9" s="97"/>
      <c r="G9" s="96"/>
      <c r="H9" s="96"/>
      <c r="I9" s="96"/>
      <c r="J9" s="97"/>
      <c r="K9" s="58"/>
      <c r="L9" s="58"/>
      <c r="M9" s="58"/>
      <c r="N9" s="58"/>
      <c r="O9" s="51">
        <f>O10+O86+O11</f>
        <v>4027152.0999999996</v>
      </c>
    </row>
    <row r="10" spans="1:15" s="3" customFormat="1" ht="55.5" customHeight="1">
      <c r="A10" s="15"/>
      <c r="B10" s="32" t="s">
        <v>42</v>
      </c>
      <c r="C10" s="98" t="s">
        <v>21</v>
      </c>
      <c r="D10" s="96"/>
      <c r="E10" s="97"/>
      <c r="F10" s="97"/>
      <c r="G10" s="99"/>
      <c r="H10" s="99"/>
      <c r="I10" s="99"/>
      <c r="J10" s="100"/>
      <c r="K10" s="58"/>
      <c r="L10" s="58"/>
      <c r="M10" s="58"/>
      <c r="N10" s="58"/>
      <c r="O10" s="51">
        <f>O12+O54-O11</f>
        <v>3209750.2</v>
      </c>
    </row>
    <row r="11" spans="1:15" s="3" customFormat="1" ht="80.25" customHeight="1">
      <c r="A11" s="15"/>
      <c r="B11" s="43" t="s">
        <v>153</v>
      </c>
      <c r="C11" s="98"/>
      <c r="D11" s="96"/>
      <c r="E11" s="97"/>
      <c r="F11" s="97"/>
      <c r="G11" s="99"/>
      <c r="H11" s="99"/>
      <c r="I11" s="99"/>
      <c r="J11" s="100"/>
      <c r="K11" s="58"/>
      <c r="L11" s="58"/>
      <c r="M11" s="58"/>
      <c r="N11" s="58"/>
      <c r="O11" s="51">
        <f>O81</f>
        <v>7684.8</v>
      </c>
    </row>
    <row r="12" spans="1:15" s="3" customFormat="1" ht="50.25" customHeight="1">
      <c r="A12" s="12" t="s">
        <v>4</v>
      </c>
      <c r="B12" s="33" t="s">
        <v>45</v>
      </c>
      <c r="C12" s="98"/>
      <c r="D12" s="96"/>
      <c r="E12" s="97"/>
      <c r="F12" s="97"/>
      <c r="G12" s="99"/>
      <c r="H12" s="99"/>
      <c r="I12" s="99"/>
      <c r="J12" s="100"/>
      <c r="K12" s="58"/>
      <c r="L12" s="58"/>
      <c r="M12" s="58"/>
      <c r="N12" s="58"/>
      <c r="O12" s="51">
        <f>O14+O27</f>
        <v>1783288.4999999998</v>
      </c>
    </row>
    <row r="13" spans="1:15" ht="22.5" customHeight="1">
      <c r="A13" s="12"/>
      <c r="B13" s="200" t="s">
        <v>22</v>
      </c>
      <c r="C13" s="201"/>
      <c r="D13" s="201"/>
      <c r="E13" s="201"/>
      <c r="F13" s="201"/>
      <c r="G13" s="201"/>
      <c r="H13" s="201"/>
      <c r="I13" s="201"/>
      <c r="J13" s="202"/>
      <c r="K13" s="58"/>
      <c r="L13" s="58"/>
      <c r="M13" s="58"/>
      <c r="N13" s="58"/>
      <c r="O13" s="27">
        <v>139563.3</v>
      </c>
    </row>
    <row r="14" spans="1:15" s="3" customFormat="1" ht="69.75" customHeight="1">
      <c r="A14" s="12" t="s">
        <v>139</v>
      </c>
      <c r="B14" s="34" t="s">
        <v>47</v>
      </c>
      <c r="C14" s="96"/>
      <c r="D14" s="96"/>
      <c r="E14" s="97"/>
      <c r="F14" s="97"/>
      <c r="G14" s="99"/>
      <c r="H14" s="99"/>
      <c r="I14" s="99"/>
      <c r="J14" s="100"/>
      <c r="K14" s="58"/>
      <c r="L14" s="58"/>
      <c r="M14" s="58"/>
      <c r="N14" s="58"/>
      <c r="O14" s="51">
        <f>O16+O19+O22</f>
        <v>164943.4</v>
      </c>
    </row>
    <row r="15" spans="1:15" ht="21.75" customHeight="1">
      <c r="A15" s="12"/>
      <c r="B15" s="200" t="s">
        <v>22</v>
      </c>
      <c r="C15" s="201"/>
      <c r="D15" s="201"/>
      <c r="E15" s="201"/>
      <c r="F15" s="201"/>
      <c r="G15" s="201"/>
      <c r="H15" s="201"/>
      <c r="I15" s="201"/>
      <c r="J15" s="202"/>
      <c r="K15" s="59"/>
      <c r="L15" s="59"/>
      <c r="M15" s="59"/>
      <c r="N15" s="59"/>
      <c r="O15" s="27">
        <f>O18+O21+O26</f>
        <v>9865</v>
      </c>
    </row>
    <row r="16" spans="1:16" s="3" customFormat="1" ht="19.5" customHeight="1">
      <c r="A16" s="7" t="s">
        <v>5</v>
      </c>
      <c r="B16" s="35" t="s">
        <v>73</v>
      </c>
      <c r="C16" s="69"/>
      <c r="D16" s="70"/>
      <c r="E16" s="83"/>
      <c r="F16" s="83"/>
      <c r="G16" s="90"/>
      <c r="H16" s="52"/>
      <c r="I16" s="52"/>
      <c r="J16" s="52"/>
      <c r="K16" s="28"/>
      <c r="L16" s="28"/>
      <c r="M16" s="28"/>
      <c r="N16" s="28"/>
      <c r="O16" s="52">
        <f>O17</f>
        <v>4885</v>
      </c>
      <c r="P16" s="17"/>
    </row>
    <row r="17" spans="1:16" s="3" customFormat="1" ht="44.25" customHeight="1">
      <c r="A17" s="7" t="s">
        <v>140</v>
      </c>
      <c r="B17" s="39" t="s">
        <v>143</v>
      </c>
      <c r="C17" s="80"/>
      <c r="D17" s="80"/>
      <c r="E17" s="178" t="s">
        <v>86</v>
      </c>
      <c r="F17" s="179"/>
      <c r="G17" s="90" t="s">
        <v>57</v>
      </c>
      <c r="H17" s="27">
        <v>9770</v>
      </c>
      <c r="I17" s="27">
        <v>9770</v>
      </c>
      <c r="J17" s="27">
        <v>9770</v>
      </c>
      <c r="K17" s="28" t="s">
        <v>19</v>
      </c>
      <c r="L17" s="28" t="s">
        <v>34</v>
      </c>
      <c r="M17" s="28" t="s">
        <v>79</v>
      </c>
      <c r="N17" s="28" t="s">
        <v>33</v>
      </c>
      <c r="O17" s="27">
        <v>4885</v>
      </c>
      <c r="P17" s="17"/>
    </row>
    <row r="18" spans="1:16" s="3" customFormat="1" ht="19.5" customHeight="1">
      <c r="A18" s="7"/>
      <c r="B18" s="185" t="s">
        <v>22</v>
      </c>
      <c r="C18" s="186"/>
      <c r="D18" s="186"/>
      <c r="E18" s="186"/>
      <c r="F18" s="186"/>
      <c r="G18" s="186"/>
      <c r="H18" s="186"/>
      <c r="I18" s="186"/>
      <c r="J18" s="187"/>
      <c r="K18" s="28"/>
      <c r="L18" s="28"/>
      <c r="M18" s="28"/>
      <c r="N18" s="28"/>
      <c r="O18" s="52">
        <v>4885</v>
      </c>
      <c r="P18" s="17"/>
    </row>
    <row r="19" spans="1:15" s="10" customFormat="1" ht="20.25" customHeight="1">
      <c r="A19" s="7" t="s">
        <v>13</v>
      </c>
      <c r="B19" s="35" t="s">
        <v>74</v>
      </c>
      <c r="C19" s="102"/>
      <c r="D19" s="102"/>
      <c r="E19" s="44"/>
      <c r="F19" s="44"/>
      <c r="G19" s="44"/>
      <c r="H19" s="44"/>
      <c r="I19" s="44"/>
      <c r="J19" s="44"/>
      <c r="K19" s="28"/>
      <c r="L19" s="28"/>
      <c r="M19" s="28"/>
      <c r="N19" s="28"/>
      <c r="O19" s="52">
        <f>O20</f>
        <v>30000</v>
      </c>
    </row>
    <row r="20" spans="1:15" s="29" customFormat="1" ht="132.75" customHeight="1">
      <c r="A20" s="156" t="s">
        <v>141</v>
      </c>
      <c r="B20" s="68" t="s">
        <v>144</v>
      </c>
      <c r="C20" s="69"/>
      <c r="D20" s="70"/>
      <c r="E20" s="83" t="s">
        <v>75</v>
      </c>
      <c r="F20" s="83" t="s">
        <v>169</v>
      </c>
      <c r="G20" s="90" t="s">
        <v>57</v>
      </c>
      <c r="H20" s="189" t="s">
        <v>29</v>
      </c>
      <c r="I20" s="190"/>
      <c r="J20" s="191"/>
      <c r="K20" s="28" t="s">
        <v>19</v>
      </c>
      <c r="L20" s="28" t="s">
        <v>20</v>
      </c>
      <c r="M20" s="28" t="s">
        <v>90</v>
      </c>
      <c r="N20" s="28" t="s">
        <v>33</v>
      </c>
      <c r="O20" s="27">
        <v>30000</v>
      </c>
    </row>
    <row r="21" spans="1:15" s="29" customFormat="1" ht="23.25" customHeight="1">
      <c r="A21" s="65"/>
      <c r="B21" s="185" t="s">
        <v>22</v>
      </c>
      <c r="C21" s="186"/>
      <c r="D21" s="186"/>
      <c r="E21" s="186"/>
      <c r="F21" s="186"/>
      <c r="G21" s="186"/>
      <c r="H21" s="186"/>
      <c r="I21" s="186"/>
      <c r="J21" s="187"/>
      <c r="K21" s="28"/>
      <c r="L21" s="28"/>
      <c r="M21" s="28"/>
      <c r="N21" s="28"/>
      <c r="O21" s="27">
        <v>1580</v>
      </c>
    </row>
    <row r="22" spans="1:15" s="29" customFormat="1" ht="87.75" customHeight="1">
      <c r="A22" s="7" t="s">
        <v>6</v>
      </c>
      <c r="B22" s="39" t="s">
        <v>65</v>
      </c>
      <c r="C22" s="23"/>
      <c r="D22" s="24"/>
      <c r="E22" s="83"/>
      <c r="F22" s="83"/>
      <c r="G22" s="90" t="s">
        <v>50</v>
      </c>
      <c r="H22" s="103"/>
      <c r="I22" s="103"/>
      <c r="J22" s="103"/>
      <c r="K22" s="28" t="s">
        <v>19</v>
      </c>
      <c r="L22" s="28" t="s">
        <v>34</v>
      </c>
      <c r="M22" s="87"/>
      <c r="N22" s="87"/>
      <c r="O22" s="27">
        <f>O24+O25</f>
        <v>130058.4</v>
      </c>
    </row>
    <row r="23" spans="1:15" s="29" customFormat="1" ht="18.75" customHeight="1">
      <c r="A23" s="7"/>
      <c r="B23" s="35" t="s">
        <v>37</v>
      </c>
      <c r="C23" s="44"/>
      <c r="D23" s="44"/>
      <c r="E23" s="44"/>
      <c r="F23" s="44"/>
      <c r="G23" s="44"/>
      <c r="H23" s="44"/>
      <c r="I23" s="44"/>
      <c r="J23" s="44"/>
      <c r="K23" s="87"/>
      <c r="L23" s="87"/>
      <c r="M23" s="87"/>
      <c r="N23" s="87"/>
      <c r="O23" s="27"/>
    </row>
    <row r="24" spans="1:15" s="29" customFormat="1" ht="81" customHeight="1">
      <c r="A24" s="7"/>
      <c r="B24" s="104" t="s">
        <v>59</v>
      </c>
      <c r="C24" s="105"/>
      <c r="D24" s="106"/>
      <c r="E24" s="83"/>
      <c r="F24" s="83"/>
      <c r="G24" s="85"/>
      <c r="H24" s="103"/>
      <c r="I24" s="103"/>
      <c r="J24" s="103"/>
      <c r="K24" s="28" t="s">
        <v>19</v>
      </c>
      <c r="L24" s="28" t="s">
        <v>34</v>
      </c>
      <c r="M24" s="28" t="s">
        <v>53</v>
      </c>
      <c r="N24" s="28" t="s">
        <v>33</v>
      </c>
      <c r="O24" s="27">
        <v>121489.5</v>
      </c>
    </row>
    <row r="25" spans="1:15" s="29" customFormat="1" ht="81" customHeight="1">
      <c r="A25" s="72"/>
      <c r="B25" s="173" t="s">
        <v>98</v>
      </c>
      <c r="C25" s="69"/>
      <c r="D25" s="70"/>
      <c r="E25" s="83"/>
      <c r="F25" s="83"/>
      <c r="G25" s="84"/>
      <c r="H25" s="27"/>
      <c r="I25" s="27"/>
      <c r="J25" s="27"/>
      <c r="K25" s="28" t="s">
        <v>19</v>
      </c>
      <c r="L25" s="28" t="s">
        <v>34</v>
      </c>
      <c r="M25" s="28" t="s">
        <v>54</v>
      </c>
      <c r="N25" s="28" t="s">
        <v>33</v>
      </c>
      <c r="O25" s="27">
        <v>8568.9</v>
      </c>
    </row>
    <row r="26" spans="1:15" s="29" customFormat="1" ht="19.5" customHeight="1">
      <c r="A26" s="7"/>
      <c r="B26" s="185" t="s">
        <v>22</v>
      </c>
      <c r="C26" s="186"/>
      <c r="D26" s="186"/>
      <c r="E26" s="186"/>
      <c r="F26" s="186"/>
      <c r="G26" s="186"/>
      <c r="H26" s="186"/>
      <c r="I26" s="186"/>
      <c r="J26" s="187"/>
      <c r="K26" s="28"/>
      <c r="L26" s="28"/>
      <c r="M26" s="28"/>
      <c r="N26" s="28"/>
      <c r="O26" s="52">
        <v>3400</v>
      </c>
    </row>
    <row r="27" spans="1:15" s="10" customFormat="1" ht="69" customHeight="1">
      <c r="A27" s="12" t="s">
        <v>142</v>
      </c>
      <c r="B27" s="34" t="s">
        <v>46</v>
      </c>
      <c r="C27" s="105"/>
      <c r="D27" s="106"/>
      <c r="E27" s="83"/>
      <c r="F27" s="83"/>
      <c r="G27" s="85"/>
      <c r="H27" s="103"/>
      <c r="I27" s="103"/>
      <c r="J27" s="103"/>
      <c r="K27" s="28"/>
      <c r="L27" s="28"/>
      <c r="M27" s="28"/>
      <c r="N27" s="28"/>
      <c r="O27" s="27">
        <f>O29+O30+O31+O38+O39+O40+O41+O42+O43+O47+O51+O52</f>
        <v>1618345.0999999999</v>
      </c>
    </row>
    <row r="28" spans="1:15" s="10" customFormat="1" ht="17.25" customHeight="1">
      <c r="A28" s="12"/>
      <c r="B28" s="185" t="s">
        <v>22</v>
      </c>
      <c r="C28" s="186"/>
      <c r="D28" s="186"/>
      <c r="E28" s="186"/>
      <c r="F28" s="186"/>
      <c r="G28" s="186"/>
      <c r="H28" s="186"/>
      <c r="I28" s="186"/>
      <c r="J28" s="187"/>
      <c r="K28" s="28"/>
      <c r="L28" s="28"/>
      <c r="M28" s="28"/>
      <c r="N28" s="28"/>
      <c r="O28" s="27">
        <v>129698.3</v>
      </c>
    </row>
    <row r="29" spans="1:15" s="3" customFormat="1" ht="70.5" customHeight="1">
      <c r="A29" s="7" t="s">
        <v>5</v>
      </c>
      <c r="B29" s="38" t="s">
        <v>132</v>
      </c>
      <c r="C29" s="69"/>
      <c r="D29" s="70"/>
      <c r="E29" s="183" t="s">
        <v>39</v>
      </c>
      <c r="F29" s="184"/>
      <c r="G29" s="84" t="s">
        <v>49</v>
      </c>
      <c r="H29" s="27">
        <v>78590</v>
      </c>
      <c r="I29" s="27">
        <v>60250</v>
      </c>
      <c r="J29" s="27">
        <v>60250</v>
      </c>
      <c r="K29" s="28" t="s">
        <v>19</v>
      </c>
      <c r="L29" s="28" t="s">
        <v>20</v>
      </c>
      <c r="M29" s="28" t="s">
        <v>52</v>
      </c>
      <c r="N29" s="28" t="s">
        <v>32</v>
      </c>
      <c r="O29" s="52">
        <v>21039.9</v>
      </c>
    </row>
    <row r="30" spans="1:15" s="3" customFormat="1" ht="80.25" customHeight="1">
      <c r="A30" s="7" t="s">
        <v>13</v>
      </c>
      <c r="B30" s="36" t="s">
        <v>87</v>
      </c>
      <c r="C30" s="69"/>
      <c r="D30" s="70"/>
      <c r="E30" s="180" t="s">
        <v>39</v>
      </c>
      <c r="F30" s="181"/>
      <c r="G30" s="85" t="s">
        <v>58</v>
      </c>
      <c r="H30" s="189" t="s">
        <v>29</v>
      </c>
      <c r="I30" s="190"/>
      <c r="J30" s="191"/>
      <c r="K30" s="28" t="s">
        <v>19</v>
      </c>
      <c r="L30" s="28" t="s">
        <v>20</v>
      </c>
      <c r="M30" s="28" t="s">
        <v>135</v>
      </c>
      <c r="N30" s="28" t="s">
        <v>32</v>
      </c>
      <c r="O30" s="52">
        <v>6300</v>
      </c>
    </row>
    <row r="31" spans="1:15" s="3" customFormat="1" ht="84" customHeight="1">
      <c r="A31" s="7" t="s">
        <v>6</v>
      </c>
      <c r="B31" s="39" t="s">
        <v>65</v>
      </c>
      <c r="C31" s="69"/>
      <c r="D31" s="70"/>
      <c r="E31" s="188" t="s">
        <v>39</v>
      </c>
      <c r="F31" s="188"/>
      <c r="G31" s="85" t="s">
        <v>50</v>
      </c>
      <c r="H31" s="52">
        <v>2792796.1</v>
      </c>
      <c r="I31" s="52">
        <v>1768436.5</v>
      </c>
      <c r="J31" s="52">
        <v>1768436.5</v>
      </c>
      <c r="K31" s="28" t="s">
        <v>19</v>
      </c>
      <c r="L31" s="28" t="s">
        <v>34</v>
      </c>
      <c r="M31" s="28"/>
      <c r="N31" s="60"/>
      <c r="O31" s="27">
        <f>O33+O35+O34+O36</f>
        <v>1155865.5999999999</v>
      </c>
    </row>
    <row r="32" spans="1:15" s="3" customFormat="1" ht="15.75" customHeight="1">
      <c r="A32" s="7"/>
      <c r="B32" s="36" t="s">
        <v>37</v>
      </c>
      <c r="C32" s="44"/>
      <c r="D32" s="44"/>
      <c r="E32" s="178"/>
      <c r="F32" s="179"/>
      <c r="G32" s="44"/>
      <c r="H32" s="44"/>
      <c r="I32" s="44"/>
      <c r="J32" s="44"/>
      <c r="K32" s="63"/>
      <c r="L32" s="63"/>
      <c r="M32" s="28"/>
      <c r="N32" s="60"/>
      <c r="O32" s="27"/>
    </row>
    <row r="33" spans="1:15" s="3" customFormat="1" ht="39" customHeight="1">
      <c r="A33" s="203"/>
      <c r="B33" s="207" t="s">
        <v>59</v>
      </c>
      <c r="C33" s="44"/>
      <c r="D33" s="44"/>
      <c r="E33" s="196"/>
      <c r="F33" s="196"/>
      <c r="G33" s="196"/>
      <c r="H33" s="196"/>
      <c r="I33" s="196"/>
      <c r="J33" s="196"/>
      <c r="K33" s="209" t="s">
        <v>19</v>
      </c>
      <c r="L33" s="209" t="s">
        <v>34</v>
      </c>
      <c r="M33" s="209" t="s">
        <v>53</v>
      </c>
      <c r="N33" s="60" t="s">
        <v>32</v>
      </c>
      <c r="O33" s="27">
        <v>508703</v>
      </c>
    </row>
    <row r="34" spans="1:15" s="3" customFormat="1" ht="42.75" customHeight="1">
      <c r="A34" s="204"/>
      <c r="B34" s="208"/>
      <c r="C34" s="44"/>
      <c r="D34" s="44"/>
      <c r="E34" s="197"/>
      <c r="F34" s="197"/>
      <c r="G34" s="197"/>
      <c r="H34" s="197"/>
      <c r="I34" s="197"/>
      <c r="J34" s="197"/>
      <c r="K34" s="210"/>
      <c r="L34" s="210"/>
      <c r="M34" s="210"/>
      <c r="N34" s="60" t="s">
        <v>91</v>
      </c>
      <c r="O34" s="27">
        <v>580546.8</v>
      </c>
    </row>
    <row r="35" spans="1:15" s="3" customFormat="1" ht="39" customHeight="1">
      <c r="A35" s="203"/>
      <c r="B35" s="205" t="s">
        <v>133</v>
      </c>
      <c r="C35" s="44"/>
      <c r="D35" s="44"/>
      <c r="E35" s="196"/>
      <c r="F35" s="196"/>
      <c r="G35" s="196"/>
      <c r="H35" s="196"/>
      <c r="I35" s="196"/>
      <c r="J35" s="196"/>
      <c r="K35" s="209" t="s">
        <v>19</v>
      </c>
      <c r="L35" s="209" t="s">
        <v>34</v>
      </c>
      <c r="M35" s="209" t="s">
        <v>54</v>
      </c>
      <c r="N35" s="60" t="s">
        <v>32</v>
      </c>
      <c r="O35" s="27">
        <v>24279.1</v>
      </c>
    </row>
    <row r="36" spans="1:33" s="71" customFormat="1" ht="77.25" customHeight="1">
      <c r="A36" s="204"/>
      <c r="B36" s="206"/>
      <c r="C36" s="75"/>
      <c r="D36" s="75"/>
      <c r="E36" s="198"/>
      <c r="F36" s="198"/>
      <c r="G36" s="198"/>
      <c r="H36" s="198"/>
      <c r="I36" s="198"/>
      <c r="J36" s="198"/>
      <c r="K36" s="210"/>
      <c r="L36" s="210"/>
      <c r="M36" s="210"/>
      <c r="N36" s="60" t="s">
        <v>91</v>
      </c>
      <c r="O36" s="73">
        <v>42336.7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15" s="3" customFormat="1" ht="15.75" customHeight="1">
      <c r="A37" s="7"/>
      <c r="B37" s="185" t="s">
        <v>22</v>
      </c>
      <c r="C37" s="186"/>
      <c r="D37" s="186"/>
      <c r="E37" s="186"/>
      <c r="F37" s="186"/>
      <c r="G37" s="186"/>
      <c r="H37" s="186"/>
      <c r="I37" s="186"/>
      <c r="J37" s="187"/>
      <c r="K37" s="28"/>
      <c r="L37" s="28"/>
      <c r="M37" s="28"/>
      <c r="N37" s="60"/>
      <c r="O37" s="52">
        <v>125600</v>
      </c>
    </row>
    <row r="38" spans="1:15" s="3" customFormat="1" ht="93" customHeight="1">
      <c r="A38" s="7" t="s">
        <v>7</v>
      </c>
      <c r="B38" s="101" t="s">
        <v>131</v>
      </c>
      <c r="C38" s="23"/>
      <c r="D38" s="23"/>
      <c r="E38" s="180" t="s">
        <v>39</v>
      </c>
      <c r="F38" s="181"/>
      <c r="G38" s="85" t="s">
        <v>49</v>
      </c>
      <c r="H38" s="199" t="s">
        <v>29</v>
      </c>
      <c r="I38" s="199"/>
      <c r="J38" s="199"/>
      <c r="K38" s="28" t="s">
        <v>19</v>
      </c>
      <c r="L38" s="28" t="s">
        <v>20</v>
      </c>
      <c r="M38" s="28" t="s">
        <v>52</v>
      </c>
      <c r="N38" s="28" t="s">
        <v>32</v>
      </c>
      <c r="O38" s="27">
        <v>2800</v>
      </c>
    </row>
    <row r="39" spans="1:15" s="3" customFormat="1" ht="80.25" customHeight="1">
      <c r="A39" s="7" t="s">
        <v>8</v>
      </c>
      <c r="B39" s="41" t="s">
        <v>170</v>
      </c>
      <c r="C39" s="102"/>
      <c r="D39" s="102"/>
      <c r="E39" s="180" t="s">
        <v>39</v>
      </c>
      <c r="F39" s="181"/>
      <c r="G39" s="85" t="s">
        <v>49</v>
      </c>
      <c r="H39" s="199" t="s">
        <v>29</v>
      </c>
      <c r="I39" s="199"/>
      <c r="J39" s="199"/>
      <c r="K39" s="28" t="s">
        <v>19</v>
      </c>
      <c r="L39" s="28" t="s">
        <v>20</v>
      </c>
      <c r="M39" s="28" t="s">
        <v>52</v>
      </c>
      <c r="N39" s="28" t="s">
        <v>32</v>
      </c>
      <c r="O39" s="27">
        <v>3115</v>
      </c>
    </row>
    <row r="40" spans="1:15" s="3" customFormat="1" ht="66" customHeight="1">
      <c r="A40" s="7" t="s">
        <v>84</v>
      </c>
      <c r="B40" s="42" t="s">
        <v>171</v>
      </c>
      <c r="C40" s="102"/>
      <c r="D40" s="102"/>
      <c r="E40" s="180" t="s">
        <v>39</v>
      </c>
      <c r="F40" s="181"/>
      <c r="G40" s="85" t="s">
        <v>49</v>
      </c>
      <c r="H40" s="199" t="s">
        <v>29</v>
      </c>
      <c r="I40" s="199"/>
      <c r="J40" s="199"/>
      <c r="K40" s="28" t="s">
        <v>19</v>
      </c>
      <c r="L40" s="28" t="s">
        <v>20</v>
      </c>
      <c r="M40" s="28" t="s">
        <v>52</v>
      </c>
      <c r="N40" s="28" t="s">
        <v>32</v>
      </c>
      <c r="O40" s="27">
        <v>2637</v>
      </c>
    </row>
    <row r="41" spans="1:15" s="3" customFormat="1" ht="80.25" customHeight="1">
      <c r="A41" s="7" t="s">
        <v>85</v>
      </c>
      <c r="B41" s="42" t="s">
        <v>172</v>
      </c>
      <c r="C41" s="102"/>
      <c r="D41" s="102"/>
      <c r="E41" s="180" t="s">
        <v>39</v>
      </c>
      <c r="F41" s="181"/>
      <c r="G41" s="85" t="s">
        <v>49</v>
      </c>
      <c r="H41" s="199" t="s">
        <v>29</v>
      </c>
      <c r="I41" s="199"/>
      <c r="J41" s="199"/>
      <c r="K41" s="28" t="s">
        <v>19</v>
      </c>
      <c r="L41" s="28" t="s">
        <v>20</v>
      </c>
      <c r="M41" s="28" t="s">
        <v>52</v>
      </c>
      <c r="N41" s="28" t="s">
        <v>32</v>
      </c>
      <c r="O41" s="27">
        <v>2345</v>
      </c>
    </row>
    <row r="42" spans="1:15" s="3" customFormat="1" ht="57" customHeight="1">
      <c r="A42" s="72" t="s">
        <v>9</v>
      </c>
      <c r="B42" s="74" t="s">
        <v>134</v>
      </c>
      <c r="C42" s="75"/>
      <c r="D42" s="75"/>
      <c r="E42" s="180"/>
      <c r="F42" s="195"/>
      <c r="G42" s="90"/>
      <c r="H42" s="76"/>
      <c r="I42" s="76"/>
      <c r="J42" s="76"/>
      <c r="K42" s="28" t="s">
        <v>19</v>
      </c>
      <c r="L42" s="28" t="s">
        <v>20</v>
      </c>
      <c r="M42" s="28" t="s">
        <v>80</v>
      </c>
      <c r="N42" s="28" t="s">
        <v>32</v>
      </c>
      <c r="O42" s="27">
        <v>3280</v>
      </c>
    </row>
    <row r="43" spans="1:15" s="3" customFormat="1" ht="69" customHeight="1">
      <c r="A43" s="84" t="s">
        <v>10</v>
      </c>
      <c r="B43" s="42" t="s">
        <v>154</v>
      </c>
      <c r="C43" s="102"/>
      <c r="D43" s="102"/>
      <c r="E43" s="180" t="s">
        <v>39</v>
      </c>
      <c r="F43" s="181"/>
      <c r="G43" s="85" t="s">
        <v>77</v>
      </c>
      <c r="H43" s="84" t="s">
        <v>101</v>
      </c>
      <c r="I43" s="84" t="s">
        <v>101</v>
      </c>
      <c r="J43" s="84" t="s">
        <v>101</v>
      </c>
      <c r="K43" s="28" t="s">
        <v>19</v>
      </c>
      <c r="L43" s="28" t="s">
        <v>34</v>
      </c>
      <c r="M43" s="28" t="s">
        <v>102</v>
      </c>
      <c r="N43" s="28" t="s">
        <v>32</v>
      </c>
      <c r="O43" s="27">
        <f>O45+O46</f>
        <v>141271.1</v>
      </c>
    </row>
    <row r="44" spans="1:15" s="3" customFormat="1" ht="15" customHeight="1">
      <c r="A44" s="156"/>
      <c r="B44" s="44" t="s">
        <v>37</v>
      </c>
      <c r="C44" s="153"/>
      <c r="D44" s="153"/>
      <c r="E44" s="154"/>
      <c r="F44" s="155"/>
      <c r="G44" s="159"/>
      <c r="H44" s="156"/>
      <c r="I44" s="156"/>
      <c r="J44" s="156"/>
      <c r="K44" s="28"/>
      <c r="L44" s="28"/>
      <c r="M44" s="28"/>
      <c r="N44" s="28"/>
      <c r="O44" s="27"/>
    </row>
    <row r="45" spans="1:15" s="3" customFormat="1" ht="18" customHeight="1">
      <c r="A45" s="84"/>
      <c r="B45" s="37" t="s">
        <v>104</v>
      </c>
      <c r="C45" s="102"/>
      <c r="D45" s="102"/>
      <c r="E45" s="91"/>
      <c r="F45" s="92"/>
      <c r="G45" s="85"/>
      <c r="H45" s="84"/>
      <c r="I45" s="84"/>
      <c r="J45" s="84"/>
      <c r="K45" s="28"/>
      <c r="L45" s="28"/>
      <c r="M45" s="80"/>
      <c r="N45" s="80"/>
      <c r="O45" s="27">
        <v>9889</v>
      </c>
    </row>
    <row r="46" spans="1:15" s="3" customFormat="1" ht="18" customHeight="1">
      <c r="A46" s="84"/>
      <c r="B46" s="37" t="s">
        <v>105</v>
      </c>
      <c r="C46" s="102"/>
      <c r="D46" s="102"/>
      <c r="E46" s="91"/>
      <c r="F46" s="92"/>
      <c r="G46" s="85"/>
      <c r="H46" s="84"/>
      <c r="I46" s="84"/>
      <c r="J46" s="84"/>
      <c r="K46" s="28"/>
      <c r="L46" s="28"/>
      <c r="M46" s="28"/>
      <c r="N46" s="28"/>
      <c r="O46" s="27">
        <v>131382.1</v>
      </c>
    </row>
    <row r="47" spans="1:15" s="3" customFormat="1" ht="66.75" customHeight="1">
      <c r="A47" s="84" t="s">
        <v>11</v>
      </c>
      <c r="B47" s="42" t="s">
        <v>173</v>
      </c>
      <c r="C47" s="102"/>
      <c r="D47" s="102"/>
      <c r="E47" s="180" t="s">
        <v>39</v>
      </c>
      <c r="F47" s="181"/>
      <c r="G47" s="85" t="s">
        <v>77</v>
      </c>
      <c r="H47" s="84" t="s">
        <v>103</v>
      </c>
      <c r="I47" s="84" t="s">
        <v>103</v>
      </c>
      <c r="J47" s="84" t="s">
        <v>103</v>
      </c>
      <c r="K47" s="28" t="s">
        <v>19</v>
      </c>
      <c r="L47" s="28" t="s">
        <v>34</v>
      </c>
      <c r="M47" s="28" t="s">
        <v>102</v>
      </c>
      <c r="N47" s="28" t="s">
        <v>32</v>
      </c>
      <c r="O47" s="27">
        <f>O49+O50</f>
        <v>278888</v>
      </c>
    </row>
    <row r="48" spans="1:15" s="3" customFormat="1" ht="17.25" customHeight="1">
      <c r="A48" s="156"/>
      <c r="B48" s="44" t="s">
        <v>37</v>
      </c>
      <c r="C48" s="153"/>
      <c r="D48" s="153"/>
      <c r="E48" s="154"/>
      <c r="F48" s="155"/>
      <c r="G48" s="159"/>
      <c r="H48" s="156"/>
      <c r="I48" s="156"/>
      <c r="J48" s="156"/>
      <c r="K48" s="28"/>
      <c r="L48" s="28"/>
      <c r="M48" s="28"/>
      <c r="N48" s="28"/>
      <c r="O48" s="27"/>
    </row>
    <row r="49" spans="1:15" s="3" customFormat="1" ht="18" customHeight="1">
      <c r="A49" s="84"/>
      <c r="B49" s="37" t="s">
        <v>104</v>
      </c>
      <c r="C49" s="102"/>
      <c r="D49" s="102"/>
      <c r="E49" s="91"/>
      <c r="F49" s="92"/>
      <c r="G49" s="85"/>
      <c r="H49" s="84"/>
      <c r="I49" s="84"/>
      <c r="J49" s="84"/>
      <c r="K49" s="28"/>
      <c r="L49" s="28"/>
      <c r="M49" s="80"/>
      <c r="N49" s="80"/>
      <c r="O49" s="27">
        <v>19522.2</v>
      </c>
    </row>
    <row r="50" spans="1:15" s="3" customFormat="1" ht="18.75" customHeight="1">
      <c r="A50" s="84"/>
      <c r="B50" s="37" t="s">
        <v>105</v>
      </c>
      <c r="C50" s="102"/>
      <c r="D50" s="102"/>
      <c r="E50" s="91"/>
      <c r="F50" s="92"/>
      <c r="G50" s="85"/>
      <c r="H50" s="84"/>
      <c r="I50" s="84"/>
      <c r="J50" s="84"/>
      <c r="K50" s="28"/>
      <c r="L50" s="28"/>
      <c r="M50" s="28"/>
      <c r="N50" s="28"/>
      <c r="O50" s="27">
        <v>259365.8</v>
      </c>
    </row>
    <row r="51" spans="1:15" s="3" customFormat="1" ht="65.25" customHeight="1">
      <c r="A51" s="84" t="s">
        <v>70</v>
      </c>
      <c r="B51" s="37" t="s">
        <v>99</v>
      </c>
      <c r="C51" s="105"/>
      <c r="D51" s="106"/>
      <c r="E51" s="188" t="s">
        <v>39</v>
      </c>
      <c r="F51" s="188"/>
      <c r="G51" s="84" t="s">
        <v>100</v>
      </c>
      <c r="H51" s="84"/>
      <c r="I51" s="84"/>
      <c r="J51" s="84"/>
      <c r="K51" s="28" t="s">
        <v>19</v>
      </c>
      <c r="L51" s="28" t="s">
        <v>20</v>
      </c>
      <c r="M51" s="28" t="s">
        <v>52</v>
      </c>
      <c r="N51" s="28" t="s">
        <v>32</v>
      </c>
      <c r="O51" s="27">
        <v>735.7</v>
      </c>
    </row>
    <row r="52" spans="1:15" s="3" customFormat="1" ht="71.25" customHeight="1">
      <c r="A52" s="156" t="s">
        <v>121</v>
      </c>
      <c r="B52" s="158" t="s">
        <v>155</v>
      </c>
      <c r="C52" s="107"/>
      <c r="D52" s="108"/>
      <c r="E52" s="183" t="s">
        <v>39</v>
      </c>
      <c r="F52" s="184"/>
      <c r="G52" s="85" t="s">
        <v>58</v>
      </c>
      <c r="H52" s="27">
        <v>79930</v>
      </c>
      <c r="I52" s="27">
        <v>4166.1</v>
      </c>
      <c r="J52" s="27">
        <v>4166.1</v>
      </c>
      <c r="K52" s="28" t="s">
        <v>106</v>
      </c>
      <c r="L52" s="28" t="s">
        <v>20</v>
      </c>
      <c r="M52" s="88" t="s">
        <v>130</v>
      </c>
      <c r="N52" s="88" t="s">
        <v>32</v>
      </c>
      <c r="O52" s="25">
        <v>67.8</v>
      </c>
    </row>
    <row r="53" spans="1:15" s="3" customFormat="1" ht="21" customHeight="1">
      <c r="A53" s="84"/>
      <c r="B53" s="185" t="s">
        <v>22</v>
      </c>
      <c r="C53" s="186"/>
      <c r="D53" s="186"/>
      <c r="E53" s="186"/>
      <c r="F53" s="186"/>
      <c r="G53" s="186"/>
      <c r="H53" s="186"/>
      <c r="I53" s="186"/>
      <c r="J53" s="187"/>
      <c r="K53" s="28"/>
      <c r="L53" s="28"/>
      <c r="M53" s="28"/>
      <c r="N53" s="60"/>
      <c r="O53" s="52">
        <v>4098.3</v>
      </c>
    </row>
    <row r="54" spans="1:16" s="3" customFormat="1" ht="39.75" customHeight="1">
      <c r="A54" s="135" t="s">
        <v>12</v>
      </c>
      <c r="B54" s="43" t="s">
        <v>35</v>
      </c>
      <c r="C54" s="23"/>
      <c r="D54" s="23"/>
      <c r="E54" s="89"/>
      <c r="F54" s="89"/>
      <c r="G54" s="76"/>
      <c r="H54" s="76"/>
      <c r="I54" s="76"/>
      <c r="J54" s="76"/>
      <c r="K54" s="28"/>
      <c r="L54" s="28"/>
      <c r="M54" s="28"/>
      <c r="N54" s="28"/>
      <c r="O54" s="176">
        <v>1434146.5</v>
      </c>
      <c r="P54" s="16"/>
    </row>
    <row r="55" spans="1:15" s="3" customFormat="1" ht="122.25" customHeight="1">
      <c r="A55" s="7" t="s">
        <v>5</v>
      </c>
      <c r="B55" s="37" t="s">
        <v>71</v>
      </c>
      <c r="C55" s="23"/>
      <c r="D55" s="24"/>
      <c r="E55" s="83" t="s">
        <v>39</v>
      </c>
      <c r="F55" s="83" t="s">
        <v>43</v>
      </c>
      <c r="G55" s="83" t="s">
        <v>64</v>
      </c>
      <c r="H55" s="27">
        <v>753700</v>
      </c>
      <c r="I55" s="53">
        <v>16481.2</v>
      </c>
      <c r="J55" s="53">
        <v>16481.2</v>
      </c>
      <c r="K55" s="28" t="s">
        <v>38</v>
      </c>
      <c r="L55" s="28" t="s">
        <v>34</v>
      </c>
      <c r="M55" s="28" t="s">
        <v>92</v>
      </c>
      <c r="N55" s="28" t="s">
        <v>32</v>
      </c>
      <c r="O55" s="53">
        <v>23309.1</v>
      </c>
    </row>
    <row r="56" spans="1:15" s="3" customFormat="1" ht="80.25" customHeight="1">
      <c r="A56" s="7" t="s">
        <v>13</v>
      </c>
      <c r="B56" s="45" t="s">
        <v>72</v>
      </c>
      <c r="C56" s="23"/>
      <c r="D56" s="24"/>
      <c r="E56" s="180" t="s">
        <v>48</v>
      </c>
      <c r="F56" s="181"/>
      <c r="G56" s="84" t="s">
        <v>31</v>
      </c>
      <c r="H56" s="109">
        <v>2430821</v>
      </c>
      <c r="I56" s="109">
        <v>1374808.7</v>
      </c>
      <c r="J56" s="109">
        <v>1374808.7</v>
      </c>
      <c r="K56" s="88" t="s">
        <v>18</v>
      </c>
      <c r="L56" s="88" t="s">
        <v>34</v>
      </c>
      <c r="M56" s="88"/>
      <c r="N56" s="88"/>
      <c r="O56" s="25">
        <f>O58+O59</f>
        <v>1142768.5</v>
      </c>
    </row>
    <row r="57" spans="1:15" s="3" customFormat="1" ht="12.75">
      <c r="A57" s="7"/>
      <c r="B57" s="45" t="s">
        <v>37</v>
      </c>
      <c r="C57" s="23"/>
      <c r="D57" s="24"/>
      <c r="E57" s="83"/>
      <c r="F57" s="83"/>
      <c r="G57" s="84"/>
      <c r="H57" s="84"/>
      <c r="I57" s="84"/>
      <c r="J57" s="84"/>
      <c r="K57" s="88"/>
      <c r="L57" s="88"/>
      <c r="M57" s="88"/>
      <c r="N57" s="88"/>
      <c r="O57" s="25"/>
    </row>
    <row r="58" spans="1:15" s="3" customFormat="1" ht="51.75" customHeight="1">
      <c r="A58" s="9"/>
      <c r="B58" s="46" t="s">
        <v>60</v>
      </c>
      <c r="C58" s="23"/>
      <c r="D58" s="24"/>
      <c r="E58" s="83"/>
      <c r="F58" s="83"/>
      <c r="G58" s="84"/>
      <c r="H58" s="84"/>
      <c r="I58" s="84"/>
      <c r="J58" s="84"/>
      <c r="K58" s="88" t="s">
        <v>18</v>
      </c>
      <c r="L58" s="88" t="s">
        <v>34</v>
      </c>
      <c r="M58" s="88" t="s">
        <v>93</v>
      </c>
      <c r="N58" s="88" t="s">
        <v>55</v>
      </c>
      <c r="O58" s="25">
        <v>986417.5</v>
      </c>
    </row>
    <row r="59" spans="1:15" s="3" customFormat="1" ht="40.5" customHeight="1">
      <c r="A59" s="9"/>
      <c r="B59" s="47" t="s">
        <v>145</v>
      </c>
      <c r="C59" s="110"/>
      <c r="D59" s="111"/>
      <c r="E59" s="83"/>
      <c r="F59" s="83"/>
      <c r="G59" s="84"/>
      <c r="H59" s="84"/>
      <c r="I59" s="84"/>
      <c r="J59" s="84"/>
      <c r="K59" s="88" t="s">
        <v>18</v>
      </c>
      <c r="L59" s="88" t="s">
        <v>34</v>
      </c>
      <c r="M59" s="88" t="s">
        <v>94</v>
      </c>
      <c r="N59" s="88" t="s">
        <v>55</v>
      </c>
      <c r="O59" s="25">
        <v>156351</v>
      </c>
    </row>
    <row r="60" spans="1:15" s="3" customFormat="1" ht="66" customHeight="1">
      <c r="A60" s="7" t="s">
        <v>6</v>
      </c>
      <c r="B60" s="36" t="s">
        <v>62</v>
      </c>
      <c r="C60" s="23"/>
      <c r="D60" s="24"/>
      <c r="E60" s="180" t="s">
        <v>39</v>
      </c>
      <c r="F60" s="181"/>
      <c r="G60" s="85" t="s">
        <v>76</v>
      </c>
      <c r="H60" s="84" t="s">
        <v>69</v>
      </c>
      <c r="I60" s="84" t="s">
        <v>88</v>
      </c>
      <c r="J60" s="84" t="s">
        <v>88</v>
      </c>
      <c r="K60" s="28" t="s">
        <v>19</v>
      </c>
      <c r="L60" s="28" t="s">
        <v>20</v>
      </c>
      <c r="M60" s="28" t="s">
        <v>95</v>
      </c>
      <c r="N60" s="28" t="s">
        <v>32</v>
      </c>
      <c r="O60" s="25">
        <f>O62+O63</f>
        <v>181990</v>
      </c>
    </row>
    <row r="61" spans="1:15" s="3" customFormat="1" ht="15" customHeight="1">
      <c r="A61" s="18"/>
      <c r="B61" s="66" t="s">
        <v>37</v>
      </c>
      <c r="C61" s="23"/>
      <c r="D61" s="24"/>
      <c r="E61" s="112"/>
      <c r="F61" s="113"/>
      <c r="G61" s="114"/>
      <c r="H61" s="114"/>
      <c r="I61" s="115"/>
      <c r="J61" s="116"/>
      <c r="K61" s="61"/>
      <c r="L61" s="61"/>
      <c r="M61" s="61"/>
      <c r="N61" s="61"/>
      <c r="O61" s="54"/>
    </row>
    <row r="62" spans="1:15" s="3" customFormat="1" ht="20.25" customHeight="1">
      <c r="A62" s="7"/>
      <c r="B62" s="37" t="s">
        <v>105</v>
      </c>
      <c r="C62" s="107"/>
      <c r="D62" s="108"/>
      <c r="E62" s="112"/>
      <c r="F62" s="113"/>
      <c r="G62" s="114"/>
      <c r="H62" s="114"/>
      <c r="I62" s="115"/>
      <c r="J62" s="116"/>
      <c r="K62" s="87"/>
      <c r="L62" s="87"/>
      <c r="M62" s="28"/>
      <c r="N62" s="87"/>
      <c r="O62" s="67">
        <v>169290</v>
      </c>
    </row>
    <row r="63" spans="1:15" s="3" customFormat="1" ht="19.5" customHeight="1">
      <c r="A63" s="11"/>
      <c r="B63" s="37" t="s">
        <v>104</v>
      </c>
      <c r="C63" s="105"/>
      <c r="D63" s="106"/>
      <c r="E63" s="83"/>
      <c r="F63" s="83"/>
      <c r="G63" s="84"/>
      <c r="H63" s="84"/>
      <c r="I63" s="84"/>
      <c r="J63" s="84"/>
      <c r="K63" s="28"/>
      <c r="L63" s="28"/>
      <c r="M63" s="28"/>
      <c r="N63" s="28"/>
      <c r="O63" s="27">
        <v>12700</v>
      </c>
    </row>
    <row r="64" spans="1:15" s="3" customFormat="1" ht="118.5" customHeight="1">
      <c r="A64" s="57" t="s">
        <v>7</v>
      </c>
      <c r="B64" s="40" t="s">
        <v>158</v>
      </c>
      <c r="C64" s="23"/>
      <c r="D64" s="24"/>
      <c r="E64" s="83" t="s">
        <v>39</v>
      </c>
      <c r="F64" s="94" t="s">
        <v>157</v>
      </c>
      <c r="G64" s="85" t="s">
        <v>58</v>
      </c>
      <c r="H64" s="199" t="s">
        <v>29</v>
      </c>
      <c r="I64" s="199"/>
      <c r="J64" s="199"/>
      <c r="K64" s="88" t="s">
        <v>17</v>
      </c>
      <c r="L64" s="88" t="s">
        <v>38</v>
      </c>
      <c r="M64" s="88" t="s">
        <v>96</v>
      </c>
      <c r="N64" s="88" t="s">
        <v>32</v>
      </c>
      <c r="O64" s="25">
        <v>7876</v>
      </c>
    </row>
    <row r="65" spans="1:15" s="26" customFormat="1" ht="129.75" customHeight="1">
      <c r="A65" s="7" t="s">
        <v>8</v>
      </c>
      <c r="B65" s="40" t="s">
        <v>68</v>
      </c>
      <c r="C65" s="23"/>
      <c r="D65" s="24"/>
      <c r="E65" s="83" t="s">
        <v>39</v>
      </c>
      <c r="F65" s="92" t="s">
        <v>174</v>
      </c>
      <c r="G65" s="85" t="s">
        <v>77</v>
      </c>
      <c r="H65" s="192" t="s">
        <v>29</v>
      </c>
      <c r="I65" s="193"/>
      <c r="J65" s="194"/>
      <c r="K65" s="88" t="s">
        <v>51</v>
      </c>
      <c r="L65" s="88" t="s">
        <v>56</v>
      </c>
      <c r="M65" s="88" t="s">
        <v>97</v>
      </c>
      <c r="N65" s="88" t="s">
        <v>32</v>
      </c>
      <c r="O65" s="25">
        <v>850</v>
      </c>
    </row>
    <row r="66" spans="1:15" s="26" customFormat="1" ht="169.5" customHeight="1">
      <c r="A66" s="7" t="s">
        <v>84</v>
      </c>
      <c r="B66" s="117" t="s">
        <v>159</v>
      </c>
      <c r="C66" s="23"/>
      <c r="D66" s="24"/>
      <c r="E66" s="83" t="s">
        <v>39</v>
      </c>
      <c r="F66" s="174" t="s">
        <v>175</v>
      </c>
      <c r="G66" s="85" t="s">
        <v>77</v>
      </c>
      <c r="H66" s="189" t="s">
        <v>29</v>
      </c>
      <c r="I66" s="190"/>
      <c r="J66" s="191"/>
      <c r="K66" s="88" t="s">
        <v>56</v>
      </c>
      <c r="L66" s="88" t="s">
        <v>20</v>
      </c>
      <c r="M66" s="88" t="s">
        <v>78</v>
      </c>
      <c r="N66" s="88" t="s">
        <v>32</v>
      </c>
      <c r="O66" s="118">
        <v>7450</v>
      </c>
    </row>
    <row r="67" spans="1:15" s="26" customFormat="1" ht="64.5" customHeight="1">
      <c r="A67" s="7" t="s">
        <v>85</v>
      </c>
      <c r="B67" s="119" t="s">
        <v>160</v>
      </c>
      <c r="C67" s="23"/>
      <c r="D67" s="24"/>
      <c r="E67" s="180" t="s">
        <v>39</v>
      </c>
      <c r="F67" s="181"/>
      <c r="G67" s="85" t="s">
        <v>77</v>
      </c>
      <c r="H67" s="189" t="s">
        <v>29</v>
      </c>
      <c r="I67" s="190"/>
      <c r="J67" s="191"/>
      <c r="K67" s="88" t="s">
        <v>18</v>
      </c>
      <c r="L67" s="88" t="s">
        <v>20</v>
      </c>
      <c r="M67" s="88" t="s">
        <v>66</v>
      </c>
      <c r="N67" s="88" t="s">
        <v>32</v>
      </c>
      <c r="O67" s="27">
        <v>2000</v>
      </c>
    </row>
    <row r="68" spans="1:15" s="26" customFormat="1" ht="76.5" customHeight="1">
      <c r="A68" s="7" t="s">
        <v>9</v>
      </c>
      <c r="B68" s="74" t="s">
        <v>176</v>
      </c>
      <c r="C68" s="23"/>
      <c r="D68" s="24"/>
      <c r="E68" s="180" t="s">
        <v>39</v>
      </c>
      <c r="F68" s="181"/>
      <c r="G68" s="85" t="s">
        <v>77</v>
      </c>
      <c r="H68" s="27">
        <v>44700</v>
      </c>
      <c r="I68" s="27">
        <v>44700</v>
      </c>
      <c r="J68" s="27">
        <v>44700</v>
      </c>
      <c r="K68" s="88" t="s">
        <v>106</v>
      </c>
      <c r="L68" s="88" t="s">
        <v>20</v>
      </c>
      <c r="M68" s="88" t="s">
        <v>107</v>
      </c>
      <c r="N68" s="88" t="s">
        <v>32</v>
      </c>
      <c r="O68" s="27">
        <f>O70+O71</f>
        <v>44700</v>
      </c>
    </row>
    <row r="69" spans="1:15" s="26" customFormat="1" ht="16.5" customHeight="1">
      <c r="A69" s="7"/>
      <c r="B69" s="74" t="s">
        <v>37</v>
      </c>
      <c r="C69" s="23"/>
      <c r="D69" s="24"/>
      <c r="E69" s="167"/>
      <c r="F69" s="168"/>
      <c r="G69" s="171"/>
      <c r="H69" s="103"/>
      <c r="I69" s="103"/>
      <c r="J69" s="103"/>
      <c r="K69" s="170"/>
      <c r="L69" s="170"/>
      <c r="M69" s="170"/>
      <c r="N69" s="170"/>
      <c r="O69" s="27"/>
    </row>
    <row r="70" spans="1:15" s="26" customFormat="1" ht="20.25" customHeight="1">
      <c r="A70" s="7"/>
      <c r="B70" s="37" t="s">
        <v>104</v>
      </c>
      <c r="C70" s="23"/>
      <c r="D70" s="24"/>
      <c r="E70" s="83"/>
      <c r="F70" s="83"/>
      <c r="G70" s="85"/>
      <c r="H70" s="85"/>
      <c r="I70" s="85"/>
      <c r="J70" s="85"/>
      <c r="K70" s="88"/>
      <c r="L70" s="88"/>
      <c r="M70" s="88"/>
      <c r="N70" s="88"/>
      <c r="O70" s="27">
        <v>2910</v>
      </c>
    </row>
    <row r="71" spans="1:15" s="26" customFormat="1" ht="21" customHeight="1">
      <c r="A71" s="7"/>
      <c r="B71" s="37" t="s">
        <v>105</v>
      </c>
      <c r="C71" s="23"/>
      <c r="D71" s="24"/>
      <c r="E71" s="83"/>
      <c r="F71" s="83"/>
      <c r="G71" s="85"/>
      <c r="H71" s="85"/>
      <c r="I71" s="85"/>
      <c r="J71" s="85"/>
      <c r="K71" s="88"/>
      <c r="L71" s="88"/>
      <c r="M71" s="88"/>
      <c r="N71" s="88"/>
      <c r="O71" s="27">
        <v>41790</v>
      </c>
    </row>
    <row r="72" spans="1:15" s="26" customFormat="1" ht="69" customHeight="1">
      <c r="A72" s="7" t="s">
        <v>10</v>
      </c>
      <c r="B72" s="120" t="s">
        <v>161</v>
      </c>
      <c r="C72" s="23"/>
      <c r="D72" s="24"/>
      <c r="E72" s="180" t="s">
        <v>39</v>
      </c>
      <c r="F72" s="181"/>
      <c r="G72" s="85" t="s">
        <v>77</v>
      </c>
      <c r="H72" s="85" t="s">
        <v>110</v>
      </c>
      <c r="I72" s="85" t="s">
        <v>110</v>
      </c>
      <c r="J72" s="85" t="s">
        <v>110</v>
      </c>
      <c r="K72" s="88" t="s">
        <v>17</v>
      </c>
      <c r="L72" s="88" t="s">
        <v>108</v>
      </c>
      <c r="M72" s="88" t="s">
        <v>109</v>
      </c>
      <c r="N72" s="88" t="s">
        <v>32</v>
      </c>
      <c r="O72" s="27">
        <f>O74+O75</f>
        <v>7091.7</v>
      </c>
    </row>
    <row r="73" spans="1:15" s="26" customFormat="1" ht="18.75" customHeight="1">
      <c r="A73" s="7"/>
      <c r="B73" s="120" t="s">
        <v>37</v>
      </c>
      <c r="C73" s="23"/>
      <c r="D73" s="24"/>
      <c r="E73" s="167"/>
      <c r="F73" s="168"/>
      <c r="G73" s="171"/>
      <c r="H73" s="171"/>
      <c r="I73" s="171"/>
      <c r="J73" s="171"/>
      <c r="K73" s="170"/>
      <c r="L73" s="170"/>
      <c r="M73" s="170"/>
      <c r="N73" s="170"/>
      <c r="O73" s="27"/>
    </row>
    <row r="74" spans="1:15" s="26" customFormat="1" ht="21.75" customHeight="1">
      <c r="A74" s="7"/>
      <c r="B74" s="37" t="s">
        <v>104</v>
      </c>
      <c r="C74" s="23"/>
      <c r="D74" s="24"/>
      <c r="E74" s="83"/>
      <c r="F74" s="83"/>
      <c r="G74" s="85"/>
      <c r="H74" s="85"/>
      <c r="I74" s="85"/>
      <c r="J74" s="85"/>
      <c r="K74" s="88"/>
      <c r="L74" s="88"/>
      <c r="M74" s="88"/>
      <c r="N74" s="88"/>
      <c r="O74" s="27">
        <v>794</v>
      </c>
    </row>
    <row r="75" spans="1:15" s="26" customFormat="1" ht="15" customHeight="1">
      <c r="A75" s="7"/>
      <c r="B75" s="37" t="s">
        <v>105</v>
      </c>
      <c r="C75" s="23"/>
      <c r="D75" s="24"/>
      <c r="E75" s="83"/>
      <c r="F75" s="83"/>
      <c r="G75" s="85"/>
      <c r="H75" s="85"/>
      <c r="I75" s="85"/>
      <c r="J75" s="85"/>
      <c r="K75" s="88"/>
      <c r="L75" s="88"/>
      <c r="M75" s="88"/>
      <c r="N75" s="88"/>
      <c r="O75" s="27">
        <v>6297.7</v>
      </c>
    </row>
    <row r="76" spans="1:15" s="26" customFormat="1" ht="68.25" customHeight="1">
      <c r="A76" s="7" t="s">
        <v>11</v>
      </c>
      <c r="B76" s="121" t="s">
        <v>162</v>
      </c>
      <c r="C76" s="23"/>
      <c r="D76" s="24"/>
      <c r="E76" s="183" t="s">
        <v>39</v>
      </c>
      <c r="F76" s="184"/>
      <c r="G76" s="114" t="s">
        <v>77</v>
      </c>
      <c r="H76" s="122" t="s">
        <v>113</v>
      </c>
      <c r="I76" s="122" t="s">
        <v>120</v>
      </c>
      <c r="J76" s="122" t="s">
        <v>120</v>
      </c>
      <c r="K76" s="123" t="s">
        <v>116</v>
      </c>
      <c r="L76" s="123" t="s">
        <v>117</v>
      </c>
      <c r="M76" s="123" t="s">
        <v>118</v>
      </c>
      <c r="N76" s="123">
        <v>414</v>
      </c>
      <c r="O76" s="67">
        <v>2926.8</v>
      </c>
    </row>
    <row r="77" spans="1:15" s="26" customFormat="1" ht="66" customHeight="1">
      <c r="A77" s="7" t="s">
        <v>70</v>
      </c>
      <c r="B77" s="124" t="s">
        <v>180</v>
      </c>
      <c r="C77" s="105"/>
      <c r="D77" s="106"/>
      <c r="E77" s="188" t="s">
        <v>39</v>
      </c>
      <c r="F77" s="188"/>
      <c r="G77" s="84"/>
      <c r="H77" s="221" t="s">
        <v>29</v>
      </c>
      <c r="I77" s="222"/>
      <c r="J77" s="223"/>
      <c r="K77" s="125" t="s">
        <v>116</v>
      </c>
      <c r="L77" s="125" t="s">
        <v>117</v>
      </c>
      <c r="M77" s="125" t="s">
        <v>118</v>
      </c>
      <c r="N77" s="125">
        <v>414</v>
      </c>
      <c r="O77" s="27">
        <v>890</v>
      </c>
    </row>
    <row r="78" spans="1:15" s="26" customFormat="1" ht="70.5" customHeight="1">
      <c r="A78" s="7" t="s">
        <v>121</v>
      </c>
      <c r="B78" s="126" t="s">
        <v>181</v>
      </c>
      <c r="C78" s="23"/>
      <c r="D78" s="24"/>
      <c r="E78" s="188" t="s">
        <v>39</v>
      </c>
      <c r="F78" s="226"/>
      <c r="G78" s="90" t="s">
        <v>49</v>
      </c>
      <c r="H78" s="127" t="s">
        <v>114</v>
      </c>
      <c r="I78" s="25">
        <v>28328.4</v>
      </c>
      <c r="J78" s="25">
        <v>28328.4</v>
      </c>
      <c r="K78" s="88" t="s">
        <v>115</v>
      </c>
      <c r="L78" s="88" t="s">
        <v>34</v>
      </c>
      <c r="M78" s="88" t="s">
        <v>119</v>
      </c>
      <c r="N78" s="88" t="s">
        <v>32</v>
      </c>
      <c r="O78" s="25">
        <v>2969.6</v>
      </c>
    </row>
    <row r="79" spans="1:15" s="26" customFormat="1" ht="167.25" customHeight="1">
      <c r="A79" s="7" t="s">
        <v>122</v>
      </c>
      <c r="B79" s="128" t="s">
        <v>146</v>
      </c>
      <c r="C79" s="23"/>
      <c r="D79" s="24"/>
      <c r="E79" s="91" t="s">
        <v>39</v>
      </c>
      <c r="F79" s="91" t="s">
        <v>177</v>
      </c>
      <c r="G79" s="83" t="s">
        <v>64</v>
      </c>
      <c r="H79" s="129">
        <v>115427.9</v>
      </c>
      <c r="I79" s="53">
        <v>500</v>
      </c>
      <c r="J79" s="53">
        <v>500</v>
      </c>
      <c r="K79" s="88" t="s">
        <v>18</v>
      </c>
      <c r="L79" s="88" t="s">
        <v>34</v>
      </c>
      <c r="M79" s="88" t="s">
        <v>112</v>
      </c>
      <c r="N79" s="28" t="s">
        <v>32</v>
      </c>
      <c r="O79" s="53">
        <v>640</v>
      </c>
    </row>
    <row r="80" spans="1:15" s="26" customFormat="1" ht="66.75" customHeight="1">
      <c r="A80" s="7" t="s">
        <v>123</v>
      </c>
      <c r="B80" s="175" t="s">
        <v>163</v>
      </c>
      <c r="C80" s="23"/>
      <c r="D80" s="24"/>
      <c r="E80" s="224" t="s">
        <v>39</v>
      </c>
      <c r="F80" s="225"/>
      <c r="G80" s="85" t="s">
        <v>77</v>
      </c>
      <c r="H80" s="27">
        <v>1000</v>
      </c>
      <c r="I80" s="27">
        <v>1000</v>
      </c>
      <c r="J80" s="27">
        <v>1000</v>
      </c>
      <c r="K80" s="88" t="s">
        <v>106</v>
      </c>
      <c r="L80" s="88" t="s">
        <v>20</v>
      </c>
      <c r="M80" s="88" t="s">
        <v>111</v>
      </c>
      <c r="N80" s="88" t="s">
        <v>32</v>
      </c>
      <c r="O80" s="27">
        <v>1000</v>
      </c>
    </row>
    <row r="81" spans="1:15" s="26" customFormat="1" ht="162" customHeight="1">
      <c r="A81" s="8" t="s">
        <v>137</v>
      </c>
      <c r="B81" s="37" t="s">
        <v>164</v>
      </c>
      <c r="C81" s="80"/>
      <c r="D81" s="80"/>
      <c r="E81" s="154" t="s">
        <v>39</v>
      </c>
      <c r="F81" s="152" t="s">
        <v>178</v>
      </c>
      <c r="G81" s="152">
        <v>2017</v>
      </c>
      <c r="H81" s="156" t="s">
        <v>128</v>
      </c>
      <c r="I81" s="156" t="s">
        <v>128</v>
      </c>
      <c r="J81" s="156" t="s">
        <v>128</v>
      </c>
      <c r="K81" s="28" t="s">
        <v>18</v>
      </c>
      <c r="L81" s="28" t="s">
        <v>20</v>
      </c>
      <c r="M81" s="28" t="s">
        <v>129</v>
      </c>
      <c r="N81" s="28" t="s">
        <v>32</v>
      </c>
      <c r="O81" s="82">
        <f>O83+O84</f>
        <v>7684.8</v>
      </c>
    </row>
    <row r="82" spans="1:15" s="165" customFormat="1" ht="14.25" customHeight="1">
      <c r="A82" s="160"/>
      <c r="B82" s="36" t="s">
        <v>37</v>
      </c>
      <c r="C82" s="161"/>
      <c r="D82" s="161"/>
      <c r="E82" s="157"/>
      <c r="F82" s="36"/>
      <c r="G82" s="36"/>
      <c r="H82" s="162"/>
      <c r="I82" s="162"/>
      <c r="J82" s="162"/>
      <c r="K82" s="163"/>
      <c r="L82" s="163"/>
      <c r="M82" s="163"/>
      <c r="N82" s="163"/>
      <c r="O82" s="164"/>
    </row>
    <row r="83" spans="1:15" s="26" customFormat="1" ht="15.75" customHeight="1">
      <c r="A83" s="8"/>
      <c r="B83" s="37" t="s">
        <v>104</v>
      </c>
      <c r="C83" s="80"/>
      <c r="D83" s="80"/>
      <c r="E83" s="133"/>
      <c r="F83" s="133"/>
      <c r="G83" s="134"/>
      <c r="H83" s="134"/>
      <c r="I83" s="134"/>
      <c r="J83" s="133"/>
      <c r="K83" s="59"/>
      <c r="L83" s="59"/>
      <c r="M83" s="59"/>
      <c r="N83" s="59"/>
      <c r="O83" s="81">
        <v>6882.8</v>
      </c>
    </row>
    <row r="84" spans="1:15" s="26" customFormat="1" ht="17.25" customHeight="1">
      <c r="A84" s="8"/>
      <c r="B84" s="37" t="s">
        <v>105</v>
      </c>
      <c r="C84" s="80"/>
      <c r="D84" s="80"/>
      <c r="E84" s="133"/>
      <c r="F84" s="133"/>
      <c r="G84" s="134"/>
      <c r="H84" s="134"/>
      <c r="I84" s="134"/>
      <c r="J84" s="133"/>
      <c r="K84" s="59"/>
      <c r="L84" s="59"/>
      <c r="M84" s="59"/>
      <c r="N84" s="59"/>
      <c r="O84" s="81">
        <v>802</v>
      </c>
    </row>
    <row r="85" spans="1:15" s="3" customFormat="1" ht="54" customHeight="1">
      <c r="A85" s="139"/>
      <c r="B85" s="140" t="s">
        <v>67</v>
      </c>
      <c r="C85" s="130"/>
      <c r="D85" s="130"/>
      <c r="E85" s="132"/>
      <c r="F85" s="141"/>
      <c r="G85" s="142"/>
      <c r="H85" s="143"/>
      <c r="I85" s="143"/>
      <c r="J85" s="143"/>
      <c r="K85" s="144"/>
      <c r="L85" s="144"/>
      <c r="M85" s="144"/>
      <c r="N85" s="144"/>
      <c r="O85" s="145">
        <f>O86</f>
        <v>809717.0999999999</v>
      </c>
    </row>
    <row r="86" spans="1:16" s="3" customFormat="1" ht="66.75" customHeight="1">
      <c r="A86" s="12" t="s">
        <v>36</v>
      </c>
      <c r="B86" s="34" t="s">
        <v>30</v>
      </c>
      <c r="C86" s="78"/>
      <c r="D86" s="78"/>
      <c r="E86" s="131"/>
      <c r="F86" s="146"/>
      <c r="G86" s="147"/>
      <c r="H86" s="147"/>
      <c r="I86" s="147"/>
      <c r="J86" s="146"/>
      <c r="K86" s="148"/>
      <c r="L86" s="148"/>
      <c r="M86" s="148"/>
      <c r="N86" s="148"/>
      <c r="O86" s="177">
        <f>O87+O88+O89+O94+O98+O102</f>
        <v>809717.0999999999</v>
      </c>
      <c r="P86" s="16"/>
    </row>
    <row r="87" spans="1:15" s="3" customFormat="1" ht="53.25" customHeight="1">
      <c r="A87" s="64" t="s">
        <v>5</v>
      </c>
      <c r="B87" s="37" t="s">
        <v>44</v>
      </c>
      <c r="C87" s="77"/>
      <c r="D87" s="78"/>
      <c r="E87" s="188" t="s">
        <v>40</v>
      </c>
      <c r="F87" s="188"/>
      <c r="G87" s="93" t="s">
        <v>81</v>
      </c>
      <c r="H87" s="37"/>
      <c r="I87" s="37"/>
      <c r="J87" s="37"/>
      <c r="K87" s="95" t="s">
        <v>17</v>
      </c>
      <c r="L87" s="95" t="s">
        <v>18</v>
      </c>
      <c r="M87" s="93">
        <v>1110290400</v>
      </c>
      <c r="N87" s="93">
        <v>414</v>
      </c>
      <c r="O87" s="27">
        <v>29991.7</v>
      </c>
    </row>
    <row r="88" spans="1:15" s="3" customFormat="1" ht="55.5" customHeight="1">
      <c r="A88" s="64" t="s">
        <v>13</v>
      </c>
      <c r="B88" s="37" t="s">
        <v>82</v>
      </c>
      <c r="C88" s="77"/>
      <c r="D88" s="78"/>
      <c r="E88" s="188" t="s">
        <v>40</v>
      </c>
      <c r="F88" s="188"/>
      <c r="G88" s="83" t="s">
        <v>58</v>
      </c>
      <c r="H88" s="79">
        <v>751193.8</v>
      </c>
      <c r="I88" s="79">
        <v>601525.5</v>
      </c>
      <c r="J88" s="79">
        <v>697573.7</v>
      </c>
      <c r="K88" s="84" t="s">
        <v>17</v>
      </c>
      <c r="L88" s="84" t="s">
        <v>18</v>
      </c>
      <c r="M88" s="172">
        <v>1110290400</v>
      </c>
      <c r="N88" s="83">
        <v>414</v>
      </c>
      <c r="O88" s="27">
        <v>50000</v>
      </c>
    </row>
    <row r="89" spans="1:15" s="3" customFormat="1" ht="58.5" customHeight="1">
      <c r="A89" s="64" t="s">
        <v>6</v>
      </c>
      <c r="B89" s="37" t="s">
        <v>179</v>
      </c>
      <c r="C89" s="77"/>
      <c r="D89" s="78"/>
      <c r="E89" s="188" t="s">
        <v>40</v>
      </c>
      <c r="F89" s="188"/>
      <c r="G89" s="83" t="s">
        <v>58</v>
      </c>
      <c r="H89" s="79">
        <v>1227086</v>
      </c>
      <c r="I89" s="79">
        <v>538180.1</v>
      </c>
      <c r="J89" s="79">
        <v>576306.4</v>
      </c>
      <c r="K89" s="151"/>
      <c r="L89" s="151"/>
      <c r="M89" s="151"/>
      <c r="N89" s="151"/>
      <c r="O89" s="27">
        <v>576308.7</v>
      </c>
    </row>
    <row r="90" spans="1:15" s="3" customFormat="1" ht="17.25" customHeight="1">
      <c r="A90" s="64"/>
      <c r="B90" s="37" t="s">
        <v>37</v>
      </c>
      <c r="C90" s="77"/>
      <c r="D90" s="78"/>
      <c r="E90" s="166"/>
      <c r="F90" s="166"/>
      <c r="G90" s="166"/>
      <c r="H90" s="79"/>
      <c r="I90" s="79"/>
      <c r="J90" s="79"/>
      <c r="K90" s="151"/>
      <c r="L90" s="151"/>
      <c r="M90" s="151"/>
      <c r="N90" s="151"/>
      <c r="O90" s="27"/>
    </row>
    <row r="91" spans="1:15" s="3" customFormat="1" ht="39.75" customHeight="1">
      <c r="A91" s="64"/>
      <c r="B91" s="37" t="s">
        <v>165</v>
      </c>
      <c r="C91" s="77"/>
      <c r="D91" s="78"/>
      <c r="E91" s="188"/>
      <c r="F91" s="188"/>
      <c r="G91" s="83"/>
      <c r="H91" s="79"/>
      <c r="I91" s="79"/>
      <c r="J91" s="79"/>
      <c r="K91" s="84" t="s">
        <v>17</v>
      </c>
      <c r="L91" s="84" t="s">
        <v>18</v>
      </c>
      <c r="M91" s="172">
        <v>1110290400</v>
      </c>
      <c r="N91" s="83">
        <v>414</v>
      </c>
      <c r="O91" s="27">
        <v>86306.4</v>
      </c>
    </row>
    <row r="92" spans="1:15" s="3" customFormat="1" ht="68.25" customHeight="1">
      <c r="A92" s="64"/>
      <c r="B92" s="37" t="s">
        <v>138</v>
      </c>
      <c r="C92" s="77"/>
      <c r="D92" s="78"/>
      <c r="E92" s="188"/>
      <c r="F92" s="188"/>
      <c r="G92" s="83"/>
      <c r="H92" s="79"/>
      <c r="I92" s="79"/>
      <c r="J92" s="79"/>
      <c r="K92" s="150" t="s">
        <v>17</v>
      </c>
      <c r="L92" s="150" t="s">
        <v>18</v>
      </c>
      <c r="M92" s="149">
        <v>1110253901</v>
      </c>
      <c r="N92" s="83">
        <v>414</v>
      </c>
      <c r="O92" s="27">
        <v>460002.3</v>
      </c>
    </row>
    <row r="93" spans="1:15" s="3" customFormat="1" ht="70.5" customHeight="1">
      <c r="A93" s="64"/>
      <c r="B93" s="37" t="s">
        <v>138</v>
      </c>
      <c r="C93" s="77"/>
      <c r="D93" s="78"/>
      <c r="E93" s="180" t="s">
        <v>184</v>
      </c>
      <c r="F93" s="181"/>
      <c r="G93" s="83"/>
      <c r="H93" s="79"/>
      <c r="I93" s="79"/>
      <c r="J93" s="79"/>
      <c r="K93" s="150" t="s">
        <v>17</v>
      </c>
      <c r="L93" s="150" t="s">
        <v>18</v>
      </c>
      <c r="M93" s="172">
        <v>1110253901</v>
      </c>
      <c r="N93" s="83">
        <v>540</v>
      </c>
      <c r="O93" s="27">
        <v>30000</v>
      </c>
    </row>
    <row r="94" spans="1:15" s="3" customFormat="1" ht="53.25" customHeight="1">
      <c r="A94" s="64" t="s">
        <v>7</v>
      </c>
      <c r="B94" s="37" t="s">
        <v>167</v>
      </c>
      <c r="C94" s="77"/>
      <c r="D94" s="78"/>
      <c r="E94" s="188" t="s">
        <v>40</v>
      </c>
      <c r="F94" s="188"/>
      <c r="G94" s="83" t="s">
        <v>58</v>
      </c>
      <c r="H94" s="79">
        <v>175885.4</v>
      </c>
      <c r="I94" s="79">
        <v>98545.62</v>
      </c>
      <c r="J94" s="79">
        <v>104638.93</v>
      </c>
      <c r="K94" s="84" t="s">
        <v>17</v>
      </c>
      <c r="L94" s="84" t="s">
        <v>18</v>
      </c>
      <c r="M94" s="172" t="s">
        <v>182</v>
      </c>
      <c r="N94" s="83">
        <v>414</v>
      </c>
      <c r="O94" s="27">
        <f>O96+O97</f>
        <v>112866.40000000001</v>
      </c>
    </row>
    <row r="95" spans="1:15" s="3" customFormat="1" ht="14.25" customHeight="1">
      <c r="A95" s="64"/>
      <c r="B95" s="37" t="s">
        <v>37</v>
      </c>
      <c r="C95" s="77"/>
      <c r="D95" s="78"/>
      <c r="E95" s="166"/>
      <c r="F95" s="166"/>
      <c r="G95" s="166"/>
      <c r="H95" s="79"/>
      <c r="I95" s="79"/>
      <c r="J95" s="79"/>
      <c r="K95" s="169"/>
      <c r="L95" s="169"/>
      <c r="M95" s="37"/>
      <c r="N95" s="166"/>
      <c r="O95" s="27"/>
    </row>
    <row r="96" spans="1:15" s="3" customFormat="1" ht="18" customHeight="1">
      <c r="A96" s="64"/>
      <c r="B96" s="37" t="s">
        <v>104</v>
      </c>
      <c r="C96" s="77"/>
      <c r="D96" s="78"/>
      <c r="E96" s="188"/>
      <c r="F96" s="188"/>
      <c r="G96" s="83"/>
      <c r="H96" s="79"/>
      <c r="I96" s="79"/>
      <c r="J96" s="79"/>
      <c r="K96" s="80"/>
      <c r="L96" s="80"/>
      <c r="M96" s="80"/>
      <c r="N96" s="80"/>
      <c r="O96" s="27">
        <v>22079.3</v>
      </c>
    </row>
    <row r="97" spans="1:15" s="3" customFormat="1" ht="13.5" customHeight="1">
      <c r="A97" s="64"/>
      <c r="B97" s="37" t="s">
        <v>105</v>
      </c>
      <c r="C97" s="77"/>
      <c r="D97" s="78"/>
      <c r="E97" s="188"/>
      <c r="F97" s="188"/>
      <c r="G97" s="83"/>
      <c r="H97" s="79"/>
      <c r="I97" s="79"/>
      <c r="J97" s="79"/>
      <c r="K97" s="84"/>
      <c r="L97" s="84"/>
      <c r="M97" s="83"/>
      <c r="N97" s="83"/>
      <c r="O97" s="27">
        <v>90787.1</v>
      </c>
    </row>
    <row r="98" spans="1:15" s="3" customFormat="1" ht="53.25" customHeight="1">
      <c r="A98" s="64" t="s">
        <v>8</v>
      </c>
      <c r="B98" s="37" t="s">
        <v>168</v>
      </c>
      <c r="C98" s="77"/>
      <c r="D98" s="78"/>
      <c r="E98" s="188" t="s">
        <v>40</v>
      </c>
      <c r="F98" s="188"/>
      <c r="G98" s="83" t="s">
        <v>58</v>
      </c>
      <c r="H98" s="79">
        <v>44295.9</v>
      </c>
      <c r="I98" s="79">
        <v>43545.9</v>
      </c>
      <c r="J98" s="79">
        <v>43890.62</v>
      </c>
      <c r="K98" s="84" t="s">
        <v>17</v>
      </c>
      <c r="L98" s="84" t="s">
        <v>18</v>
      </c>
      <c r="M98" s="172" t="s">
        <v>183</v>
      </c>
      <c r="N98" s="83">
        <v>414</v>
      </c>
      <c r="O98" s="52">
        <f>O100+O101</f>
        <v>39797.100000000006</v>
      </c>
    </row>
    <row r="99" spans="1:15" s="3" customFormat="1" ht="15" customHeight="1">
      <c r="A99" s="64"/>
      <c r="B99" s="37" t="s">
        <v>37</v>
      </c>
      <c r="C99" s="77"/>
      <c r="D99" s="78"/>
      <c r="E99" s="166"/>
      <c r="F99" s="166"/>
      <c r="G99" s="166"/>
      <c r="H99" s="79"/>
      <c r="I99" s="79"/>
      <c r="J99" s="79"/>
      <c r="K99" s="169"/>
      <c r="L99" s="169"/>
      <c r="M99" s="37"/>
      <c r="N99" s="166"/>
      <c r="O99" s="52"/>
    </row>
    <row r="100" spans="2:15" ht="18.75" customHeight="1">
      <c r="B100" s="37" t="s">
        <v>104</v>
      </c>
      <c r="C100" s="77"/>
      <c r="D100" s="78"/>
      <c r="E100" s="188"/>
      <c r="F100" s="188"/>
      <c r="G100" s="83"/>
      <c r="H100" s="79"/>
      <c r="I100" s="79"/>
      <c r="J100" s="79"/>
      <c r="K100" s="80"/>
      <c r="L100" s="80"/>
      <c r="M100" s="80"/>
      <c r="N100" s="80"/>
      <c r="O100" s="27">
        <v>6881.8</v>
      </c>
    </row>
    <row r="101" spans="2:15" ht="18" customHeight="1">
      <c r="B101" s="37" t="s">
        <v>105</v>
      </c>
      <c r="C101" s="77"/>
      <c r="D101" s="78"/>
      <c r="E101" s="188"/>
      <c r="F101" s="188"/>
      <c r="G101" s="83"/>
      <c r="H101" s="79"/>
      <c r="I101" s="79"/>
      <c r="J101" s="79"/>
      <c r="K101" s="84"/>
      <c r="L101" s="84"/>
      <c r="M101" s="83"/>
      <c r="N101" s="83"/>
      <c r="O101" s="27">
        <v>32915.3</v>
      </c>
    </row>
    <row r="102" spans="1:15" ht="59.25" customHeight="1">
      <c r="A102" s="28" t="s">
        <v>84</v>
      </c>
      <c r="B102" s="36" t="s">
        <v>166</v>
      </c>
      <c r="C102" s="80"/>
      <c r="D102" s="80"/>
      <c r="E102" s="188" t="s">
        <v>40</v>
      </c>
      <c r="F102" s="188"/>
      <c r="G102" s="84" t="s">
        <v>124</v>
      </c>
      <c r="H102" s="84" t="s">
        <v>125</v>
      </c>
      <c r="I102" s="84" t="s">
        <v>126</v>
      </c>
      <c r="J102" s="83">
        <v>592172.1</v>
      </c>
      <c r="K102" s="28" t="s">
        <v>17</v>
      </c>
      <c r="L102" s="28" t="s">
        <v>18</v>
      </c>
      <c r="M102" s="28" t="s">
        <v>127</v>
      </c>
      <c r="N102" s="28" t="s">
        <v>32</v>
      </c>
      <c r="O102" s="125">
        <v>753.2</v>
      </c>
    </row>
    <row r="103" ht="12.75">
      <c r="A103" s="13"/>
    </row>
    <row r="104" ht="12.75">
      <c r="A104" s="13"/>
    </row>
    <row r="105" ht="12.75">
      <c r="A105" s="13"/>
    </row>
    <row r="106" spans="1:14" ht="18">
      <c r="A106" s="13"/>
      <c r="B106" s="136"/>
      <c r="C106" s="137"/>
      <c r="D106" s="137"/>
      <c r="E106" s="138"/>
      <c r="K106" s="182"/>
      <c r="L106" s="182"/>
      <c r="M106" s="182"/>
      <c r="N106" s="182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</sheetData>
  <sheetProtection/>
  <mergeCells count="94">
    <mergeCell ref="E101:F101"/>
    <mergeCell ref="E102:F102"/>
    <mergeCell ref="E77:F77"/>
    <mergeCell ref="H77:J77"/>
    <mergeCell ref="E80:F80"/>
    <mergeCell ref="E76:F76"/>
    <mergeCell ref="E78:F78"/>
    <mergeCell ref="E96:F96"/>
    <mergeCell ref="E97:F97"/>
    <mergeCell ref="E100:F100"/>
    <mergeCell ref="E89:F89"/>
    <mergeCell ref="E94:F94"/>
    <mergeCell ref="E29:F29"/>
    <mergeCell ref="G33:G34"/>
    <mergeCell ref="B21:J21"/>
    <mergeCell ref="E56:F56"/>
    <mergeCell ref="H41:J41"/>
    <mergeCell ref="E39:F39"/>
    <mergeCell ref="H40:J40"/>
    <mergeCell ref="H38:J38"/>
    <mergeCell ref="I5:I6"/>
    <mergeCell ref="H5:H6"/>
    <mergeCell ref="L5:L6"/>
    <mergeCell ref="G5:G6"/>
    <mergeCell ref="I1:O1"/>
    <mergeCell ref="F5:F6"/>
    <mergeCell ref="M5:M6"/>
    <mergeCell ref="B2:O2"/>
    <mergeCell ref="C5:C7"/>
    <mergeCell ref="B15:J15"/>
    <mergeCell ref="B18:J18"/>
    <mergeCell ref="O5:O6"/>
    <mergeCell ref="K5:K6"/>
    <mergeCell ref="B5:B7"/>
    <mergeCell ref="A5:A7"/>
    <mergeCell ref="N5:N6"/>
    <mergeCell ref="E17:F17"/>
    <mergeCell ref="E5:E6"/>
    <mergeCell ref="J5:J6"/>
    <mergeCell ref="M35:M36"/>
    <mergeCell ref="I33:I34"/>
    <mergeCell ref="M33:M34"/>
    <mergeCell ref="L35:L36"/>
    <mergeCell ref="K35:K36"/>
    <mergeCell ref="L33:L34"/>
    <mergeCell ref="I35:I36"/>
    <mergeCell ref="K33:K34"/>
    <mergeCell ref="J33:J34"/>
    <mergeCell ref="H20:J20"/>
    <mergeCell ref="B28:J28"/>
    <mergeCell ref="E31:F31"/>
    <mergeCell ref="E30:F30"/>
    <mergeCell ref="B26:J26"/>
    <mergeCell ref="H30:J30"/>
    <mergeCell ref="B13:J13"/>
    <mergeCell ref="H66:J66"/>
    <mergeCell ref="A35:A36"/>
    <mergeCell ref="B35:B36"/>
    <mergeCell ref="E35:E36"/>
    <mergeCell ref="A33:A34"/>
    <mergeCell ref="E33:E34"/>
    <mergeCell ref="F33:F34"/>
    <mergeCell ref="F35:F36"/>
    <mergeCell ref="B33:B34"/>
    <mergeCell ref="H33:H34"/>
    <mergeCell ref="E88:F88"/>
    <mergeCell ref="E68:F68"/>
    <mergeCell ref="J35:J36"/>
    <mergeCell ref="H35:H36"/>
    <mergeCell ref="G35:G36"/>
    <mergeCell ref="H64:J64"/>
    <mergeCell ref="B37:J37"/>
    <mergeCell ref="H39:J39"/>
    <mergeCell ref="E38:F38"/>
    <mergeCell ref="E98:F98"/>
    <mergeCell ref="H67:J67"/>
    <mergeCell ref="E40:F40"/>
    <mergeCell ref="E41:F41"/>
    <mergeCell ref="E60:F60"/>
    <mergeCell ref="H65:J65"/>
    <mergeCell ref="E42:F42"/>
    <mergeCell ref="E51:F51"/>
    <mergeCell ref="E43:F43"/>
    <mergeCell ref="E47:F47"/>
    <mergeCell ref="E32:F32"/>
    <mergeCell ref="E72:F72"/>
    <mergeCell ref="E67:F67"/>
    <mergeCell ref="K106:N106"/>
    <mergeCell ref="E52:F52"/>
    <mergeCell ref="B53:J53"/>
    <mergeCell ref="E91:F91"/>
    <mergeCell ref="E92:F92"/>
    <mergeCell ref="E93:F93"/>
    <mergeCell ref="E87:F87"/>
  </mergeCells>
  <printOptions/>
  <pageMargins left="0.3937007874015748" right="0.2362204724409449" top="0.2755905511811024" bottom="0.35433070866141736" header="0.4724409448818898" footer="0.15748031496062992"/>
  <pageSetup fitToHeight="21" horizontalDpi="600" verticalDpi="600" orientation="landscape" paperSize="9" scale="91" r:id="rId1"/>
  <headerFooter alignWithMargins="0">
    <oddFooter>&amp;C&amp;P</oddFooter>
  </headerFooter>
  <rowBreaks count="1" manualBreakCount="1">
    <brk id="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Сподобина</cp:lastModifiedBy>
  <cp:lastPrinted>2017-04-06T11:39:48Z</cp:lastPrinted>
  <dcterms:created xsi:type="dcterms:W3CDTF">2005-09-13T12:18:00Z</dcterms:created>
  <dcterms:modified xsi:type="dcterms:W3CDTF">2017-04-06T11:42:23Z</dcterms:modified>
  <cp:category/>
  <cp:version/>
  <cp:contentType/>
  <cp:contentStatus/>
</cp:coreProperties>
</file>