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1 к прот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<sst xmlns="http://schemas.openxmlformats.org/spreadsheetml/2006/main" count="69" uniqueCount="43">
  <si>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Необходимая валовая выручка АО "ТНС энерго Карелия на 2018 год</t>
  </si>
  <si>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</si>
  <si>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</si>
  <si>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</si>
  <si>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</si>
  <si>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</si>
  <si>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</si>
  <si>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</si>
  <si>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</si>
  <si>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</si>
  <si>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</si>
  <si>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</si>
  <si>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</si>
  <si>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внереализационные расходы на списание безнадежной к взысканию дебиторской задолженности сетевых организаций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</si>
  <si>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</si>
  <si>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</si>
  <si>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отклонение фактической величины перекрестного субсидирования от величины, учтенной при установлении сбытовых надбавок гарантирующего поставщика в отношении сетевых организаций за 2016 год</t>
  </si>
  <si>
    <t>Неподконтрольные расходы за 2016 год (∆  НР)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</si>
  <si>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</si>
  <si>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</si>
  <si>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</si>
  <si>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</si>
  <si>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</si>
  <si>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</si>
  <si>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</si>
  <si>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прочие потребители с максимальной мощностью энергопринимающих устройств  менее 670 кВт</t>
  </si>
  <si>
    <t>прочие потребители с максимальной мощностью энергопринимающих устройств  от 670 кВт до 10 МВт</t>
  </si>
  <si>
    <t>прочие потребители с максимальной мощностью энергопринимающих устройств  не менее 10 МВт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</si>
  <si>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</si>
  <si>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</si>
  <si>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</si>
  <si>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</si>
  <si>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</si>
  <si>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</si>
  <si>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</si>
  <si>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</si>
  <si>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</si>
  <si>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Выпадающие, недополученные (излишне полученные) доходы</t>
  </si>
  <si>
    <t>обусловленные установлением цен (тарифов) на электрическую энергию (мощность), поставляемую населению и приравненным к нему категориям потребителей в 2018 году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</si>
  <si>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</si>
  <si>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в том числе по группам потребителей</t>
  </si>
  <si>
    <t>Приложение № 1 к протоколу заседания Правления                                                                                                                                                                                        Государственного комитета Республики Карелия по ценам и тарифам  от 28 декабря 2017 года № 191</t>
  </si>
  <si>
    <t>НВВ без учета выпадающих доходов по населению в 2018 году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</si>
</sst>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0">
      <selection activeCell="A25" sqref="A25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6" width="25.28125" style="0" customWidth="1"/>
    <col min="7" max="7" width="24.28125" style="0" customWidth="1"/>
    <col min="8" max="8" width="25.421875" style="0" customWidth="1"/>
  </cols>
  <sheetData>
    <row r="1" spans="6:8" ht="54.75" customHeight="1">
      <c r="F1" s="34" t="s">
        <v>41</v>
      </c>
      <c r="G1" s="34"/>
      <c r="H1" s="34"/>
    </row>
    <row r="3" spans="1:8" ht="20.25">
      <c r="A3" s="33" t="s">
        <v>0</v>
      </c>
      <c r="B3" s="33"/>
      <c r="C3" s="33"/>
      <c r="D3" s="33"/>
      <c r="E3" s="33"/>
      <c r="F3" s="33"/>
      <c r="G3" s="33"/>
      <c r="H3" s="33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8">
      <c r="A5" s="42" t="s">
        <v>1</v>
      </c>
      <c r="B5" s="40" t="s">
        <v>29</v>
      </c>
      <c r="C5" s="38" t="s">
        <v>2</v>
      </c>
      <c r="D5" s="35" t="s">
        <v>40</v>
      </c>
      <c r="E5" s="36"/>
      <c r="F5" s="36"/>
      <c r="G5" s="36"/>
      <c r="H5" s="37"/>
    </row>
    <row r="6" spans="1:8" ht="164.25" customHeight="1" thickBot="1">
      <c r="A6" s="43"/>
      <c r="B6" s="41"/>
      <c r="C6" s="39"/>
      <c r="D6" s="4" t="s">
        <v>23</v>
      </c>
      <c r="E6" s="4" t="s">
        <v>25</v>
      </c>
      <c r="F6" s="4" t="s">
        <v>26</v>
      </c>
      <c r="G6" s="4" t="s">
        <v>27</v>
      </c>
      <c r="H6" s="5" t="s">
        <v>24</v>
      </c>
    </row>
    <row r="7" spans="1:8" ht="17.25" customHeight="1" thickBo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  <c r="H7" s="9">
        <v>8</v>
      </c>
    </row>
    <row r="8" spans="1:8" ht="18">
      <c r="A8" s="10"/>
      <c r="B8" s="11"/>
      <c r="C8" s="12"/>
      <c r="D8" s="11"/>
      <c r="E8" s="11"/>
      <c r="F8" s="11"/>
      <c r="G8" s="11"/>
      <c r="H8" s="13"/>
    </row>
    <row r="9" spans="1:8" ht="45" customHeight="1">
      <c r="A9" s="14" t="s">
        <v>28</v>
      </c>
      <c r="B9" s="15" t="s">
        <v>3</v>
      </c>
      <c r="C9" s="16">
        <f>D9+E9+F9+G9+H9</f>
        <v>573010620.7373999</v>
      </c>
      <c r="D9" s="17">
        <v>238932701.2615239</v>
      </c>
      <c r="E9" s="17">
        <v>151259835.63010502</v>
      </c>
      <c r="F9" s="17">
        <v>46363091.863820285</v>
      </c>
      <c r="G9" s="17">
        <v>8961807.873897502</v>
      </c>
      <c r="H9" s="18">
        <v>127493184.10805328</v>
      </c>
    </row>
    <row r="10" spans="1:8" ht="12" customHeight="1">
      <c r="A10" s="19"/>
      <c r="B10" s="15"/>
      <c r="C10" s="20"/>
      <c r="D10" s="21"/>
      <c r="E10" s="21"/>
      <c r="F10" s="21"/>
      <c r="G10" s="21"/>
      <c r="H10" s="22"/>
    </row>
    <row r="11" spans="1:8" ht="39" customHeight="1">
      <c r="A11" s="14" t="s">
        <v>30</v>
      </c>
      <c r="B11" s="15" t="s">
        <v>3</v>
      </c>
      <c r="C11" s="16">
        <f>D11+E11+F11+G11+H11</f>
        <v>818095185.2489281</v>
      </c>
      <c r="D11" s="17">
        <v>326371914.68235344</v>
      </c>
      <c r="E11" s="17">
        <v>372087093.4769632</v>
      </c>
      <c r="F11" s="17">
        <v>44160027.11213429</v>
      </c>
      <c r="G11" s="17">
        <v>11007039.200370483</v>
      </c>
      <c r="H11" s="18">
        <v>64469110.77710659</v>
      </c>
    </row>
    <row r="12" spans="1:8" ht="18">
      <c r="A12" s="14" t="s">
        <v>4</v>
      </c>
      <c r="B12" s="15"/>
      <c r="C12" s="16"/>
      <c r="D12" s="17"/>
      <c r="E12" s="17"/>
      <c r="F12" s="17"/>
      <c r="G12" s="17"/>
      <c r="H12" s="18"/>
    </row>
    <row r="13" spans="1:8" ht="18">
      <c r="A13" s="14" t="s">
        <v>5</v>
      </c>
      <c r="B13" s="15" t="s">
        <v>3</v>
      </c>
      <c r="C13" s="16">
        <f>D13+E13+F13+G13+H13</f>
        <v>543574551.8919722</v>
      </c>
      <c r="D13" s="17">
        <v>270615577.6020419</v>
      </c>
      <c r="E13" s="17">
        <v>251462277.89546746</v>
      </c>
      <c r="F13" s="17">
        <v>4454899.693305199</v>
      </c>
      <c r="G13" s="17">
        <v>119730.05606717998</v>
      </c>
      <c r="H13" s="18">
        <v>16922066.64509044</v>
      </c>
    </row>
    <row r="14" spans="1:8" ht="18">
      <c r="A14" s="14" t="s">
        <v>6</v>
      </c>
      <c r="B14" s="15" t="s">
        <v>3</v>
      </c>
      <c r="C14" s="16">
        <f>D14+E14+F14+G14+H14</f>
        <v>213177951.4284425</v>
      </c>
      <c r="D14" s="17">
        <v>42356511.088084616</v>
      </c>
      <c r="E14" s="17">
        <v>101702308.34692785</v>
      </c>
      <c r="F14" s="17">
        <v>30243873.80154513</v>
      </c>
      <c r="G14" s="17">
        <v>7733557.938541982</v>
      </c>
      <c r="H14" s="18">
        <v>31141700.25334292</v>
      </c>
    </row>
    <row r="15" spans="1:8" ht="18">
      <c r="A15" s="14" t="s">
        <v>4</v>
      </c>
      <c r="B15" s="15"/>
      <c r="C15" s="16"/>
      <c r="D15" s="17"/>
      <c r="E15" s="17"/>
      <c r="F15" s="17"/>
      <c r="G15" s="17"/>
      <c r="H15" s="18"/>
    </row>
    <row r="16" spans="1:8" ht="17.25" customHeight="1">
      <c r="A16" s="14" t="s">
        <v>7</v>
      </c>
      <c r="B16" s="15" t="s">
        <v>3</v>
      </c>
      <c r="C16" s="16">
        <f>D16+E16+F16+G16+H16</f>
        <v>87181122.38267905</v>
      </c>
      <c r="D16" s="17">
        <v>17677586.581084613</v>
      </c>
      <c r="E16" s="17">
        <v>40991255.12017598</v>
      </c>
      <c r="F16" s="17">
        <v>12877160.143292291</v>
      </c>
      <c r="G16" s="17">
        <v>2742920.5731419865</v>
      </c>
      <c r="H16" s="18">
        <v>12892199.964984162</v>
      </c>
    </row>
    <row r="17" spans="1:8" ht="21" customHeight="1">
      <c r="A17" s="14" t="s">
        <v>8</v>
      </c>
      <c r="B17" s="15" t="s">
        <v>3</v>
      </c>
      <c r="C17" s="16">
        <f>D17+E17+F17+G17+H17</f>
        <v>125996829.04576346</v>
      </c>
      <c r="D17" s="17">
        <v>24678924.507000003</v>
      </c>
      <c r="E17" s="17">
        <v>60711053.226751864</v>
      </c>
      <c r="F17" s="17">
        <v>17366713.658252835</v>
      </c>
      <c r="G17" s="17">
        <v>4990637.365399996</v>
      </c>
      <c r="H17" s="18">
        <v>18249500.28835876</v>
      </c>
    </row>
    <row r="18" spans="1:8" ht="18" customHeight="1">
      <c r="A18" s="14" t="s">
        <v>9</v>
      </c>
      <c r="B18" s="15" t="s">
        <v>3</v>
      </c>
      <c r="C18" s="16">
        <f>D18+E18+F18+G18+H18</f>
        <v>61342681.92851335</v>
      </c>
      <c r="D18" s="17">
        <v>13399825.992226897</v>
      </c>
      <c r="E18" s="17">
        <v>18922507.234567933</v>
      </c>
      <c r="F18" s="17">
        <v>9461253.617283966</v>
      </c>
      <c r="G18" s="17">
        <v>3153751.205761321</v>
      </c>
      <c r="H18" s="18">
        <v>16405343.878673235</v>
      </c>
    </row>
    <row r="19" spans="1:8" ht="18">
      <c r="A19" s="14"/>
      <c r="B19" s="15"/>
      <c r="C19" s="16"/>
      <c r="D19" s="17"/>
      <c r="E19" s="17"/>
      <c r="F19" s="17"/>
      <c r="G19" s="17"/>
      <c r="H19" s="18"/>
    </row>
    <row r="20" spans="1:8" ht="18">
      <c r="A20" s="14" t="s">
        <v>31</v>
      </c>
      <c r="B20" s="15" t="s">
        <v>3</v>
      </c>
      <c r="C20" s="16">
        <f>D20+E20+F20+G20+H20</f>
        <v>44005946.68</v>
      </c>
      <c r="D20" s="17">
        <v>16814404.365</v>
      </c>
      <c r="E20" s="17">
        <v>8533655.8494405</v>
      </c>
      <c r="F20" s="17">
        <v>161083.88789749995</v>
      </c>
      <c r="G20" s="17">
        <v>5685.3136905004885</v>
      </c>
      <c r="H20" s="18">
        <v>18491117.2639715</v>
      </c>
    </row>
    <row r="21" spans="1:8" ht="18">
      <c r="A21" s="14" t="s">
        <v>4</v>
      </c>
      <c r="B21" s="15"/>
      <c r="C21" s="16"/>
      <c r="D21" s="17"/>
      <c r="E21" s="17"/>
      <c r="F21" s="17"/>
      <c r="G21" s="17"/>
      <c r="H21" s="18"/>
    </row>
    <row r="22" spans="1:8" ht="18">
      <c r="A22" s="14" t="s">
        <v>10</v>
      </c>
      <c r="B22" s="15" t="s">
        <v>3</v>
      </c>
      <c r="C22" s="16">
        <f>D22+E22+F22+G22+H22</f>
        <v>25500099.999999993</v>
      </c>
      <c r="D22" s="17">
        <v>13043301.149999999</v>
      </c>
      <c r="E22" s="17">
        <v>5609296.522154999</v>
      </c>
      <c r="F22" s="17">
        <v>105882.79022499998</v>
      </c>
      <c r="G22" s="17">
        <v>3737.0396550003206</v>
      </c>
      <c r="H22" s="18">
        <v>6737882.497964999</v>
      </c>
    </row>
    <row r="23" spans="1:8" ht="18">
      <c r="A23" s="14" t="s">
        <v>11</v>
      </c>
      <c r="B23" s="15" t="s">
        <v>3</v>
      </c>
      <c r="C23" s="16">
        <f>D23+E23+F23+G23+H23</f>
        <v>10265350</v>
      </c>
      <c r="D23" s="17">
        <v>3771103.2149999994</v>
      </c>
      <c r="E23" s="17">
        <v>2924359.3272855002</v>
      </c>
      <c r="F23" s="17">
        <v>55201.09767249999</v>
      </c>
      <c r="G23" s="17">
        <v>1948.2740355001674</v>
      </c>
      <c r="H23" s="18">
        <v>3512738.0860064994</v>
      </c>
    </row>
    <row r="24" spans="1:8" ht="18" hidden="1">
      <c r="A24" s="14" t="s">
        <v>12</v>
      </c>
      <c r="B24" s="15"/>
      <c r="C24" s="16"/>
      <c r="D24" s="17"/>
      <c r="E24" s="17"/>
      <c r="F24" s="17"/>
      <c r="G24" s="17"/>
      <c r="H24" s="18"/>
    </row>
    <row r="25" spans="1:8" ht="36" customHeight="1">
      <c r="A25" s="14" t="s">
        <v>13</v>
      </c>
      <c r="B25" s="15" t="s">
        <v>3</v>
      </c>
      <c r="C25" s="16">
        <f>D25+E25+F25+G25+H25</f>
        <v>8240496.68</v>
      </c>
      <c r="D25" s="17"/>
      <c r="E25" s="17"/>
      <c r="F25" s="17"/>
      <c r="G25" s="17"/>
      <c r="H25" s="18">
        <v>8240496.68</v>
      </c>
    </row>
    <row r="26" spans="1:8" ht="18">
      <c r="A26" s="14"/>
      <c r="B26" s="15"/>
      <c r="C26" s="16"/>
      <c r="D26" s="17"/>
      <c r="E26" s="17"/>
      <c r="F26" s="17"/>
      <c r="G26" s="17"/>
      <c r="H26" s="18"/>
    </row>
    <row r="27" spans="1:8" ht="18" customHeight="1">
      <c r="A27" s="14" t="s">
        <v>18</v>
      </c>
      <c r="B27" s="15" t="s">
        <v>3</v>
      </c>
      <c r="C27" s="16">
        <f>D27+E27+F27+G27+H27</f>
        <v>51396389.823141485</v>
      </c>
      <c r="D27" s="17">
        <v>-8142237.239999998</v>
      </c>
      <c r="E27" s="17">
        <v>-25957894.238103442</v>
      </c>
      <c r="F27" s="17">
        <v>-4057817.436014899</v>
      </c>
      <c r="G27" s="17">
        <v>1203886.5339864984</v>
      </c>
      <c r="H27" s="18">
        <v>88350452.20327333</v>
      </c>
    </row>
    <row r="28" spans="1:8" ht="18">
      <c r="A28" s="14" t="s">
        <v>4</v>
      </c>
      <c r="B28" s="15"/>
      <c r="C28" s="16"/>
      <c r="D28" s="17"/>
      <c r="E28" s="17"/>
      <c r="F28" s="17"/>
      <c r="G28" s="17"/>
      <c r="H28" s="18"/>
    </row>
    <row r="29" spans="1:8" ht="72" hidden="1">
      <c r="A29" s="14" t="s">
        <v>14</v>
      </c>
      <c r="B29" s="15" t="s">
        <v>3</v>
      </c>
      <c r="C29" s="16">
        <v>0</v>
      </c>
      <c r="D29" s="17">
        <v>0</v>
      </c>
      <c r="E29" s="17"/>
      <c r="F29" s="17"/>
      <c r="G29" s="17"/>
      <c r="H29" s="18"/>
    </row>
    <row r="30" spans="1:8" ht="36" hidden="1">
      <c r="A30" s="14" t="s">
        <v>15</v>
      </c>
      <c r="B30" s="15" t="s">
        <v>3</v>
      </c>
      <c r="C30" s="16">
        <v>0</v>
      </c>
      <c r="D30" s="17">
        <v>0</v>
      </c>
      <c r="E30" s="17"/>
      <c r="F30" s="17"/>
      <c r="G30" s="17"/>
      <c r="H30" s="18"/>
    </row>
    <row r="31" spans="1:8" ht="35.25" customHeight="1">
      <c r="A31" s="14" t="s">
        <v>38</v>
      </c>
      <c r="B31" s="15" t="s">
        <v>3</v>
      </c>
      <c r="C31" s="16">
        <f>D31+E31+F31+G31+H31</f>
        <v>47602807.215633154</v>
      </c>
      <c r="D31" s="17"/>
      <c r="E31" s="17"/>
      <c r="F31" s="17"/>
      <c r="G31" s="17"/>
      <c r="H31" s="18">
        <v>47602807.215633154</v>
      </c>
    </row>
    <row r="32" spans="1:8" ht="99.75" customHeight="1">
      <c r="A32" s="14" t="s">
        <v>39</v>
      </c>
      <c r="B32" s="15" t="s">
        <v>3</v>
      </c>
      <c r="C32" s="16">
        <f>D32+E32+F32+G32+H32</f>
        <v>-22009244.63808745</v>
      </c>
      <c r="D32" s="17">
        <v>-16950142.044999998</v>
      </c>
      <c r="E32" s="17">
        <v>-21300921.633283943</v>
      </c>
      <c r="F32" s="17">
        <v>-3969720.759211399</v>
      </c>
      <c r="G32" s="17">
        <v>1206924.3504279985</v>
      </c>
      <c r="H32" s="18">
        <v>19004615.44897989</v>
      </c>
    </row>
    <row r="33" spans="1:8" ht="55.5" customHeight="1">
      <c r="A33" s="14" t="s">
        <v>16</v>
      </c>
      <c r="B33" s="15" t="s">
        <v>3</v>
      </c>
      <c r="C33" s="16">
        <f>D33+E33+F33+G33+H33</f>
        <v>27120977.245595783</v>
      </c>
      <c r="D33" s="17"/>
      <c r="E33" s="17"/>
      <c r="F33" s="17"/>
      <c r="G33" s="17"/>
      <c r="H33" s="18">
        <v>27120977.245595783</v>
      </c>
    </row>
    <row r="34" spans="1:8" ht="18">
      <c r="A34" s="14" t="s">
        <v>17</v>
      </c>
      <c r="B34" s="15" t="s">
        <v>3</v>
      </c>
      <c r="C34" s="16">
        <f>D34+E34+F34+G34+H34</f>
        <v>-1318149.999999999</v>
      </c>
      <c r="D34" s="17">
        <v>8807904.805</v>
      </c>
      <c r="E34" s="17">
        <v>-4656972.6048195</v>
      </c>
      <c r="F34" s="17">
        <v>-88096.67680349998</v>
      </c>
      <c r="G34" s="17">
        <v>-3037.8164415</v>
      </c>
      <c r="H34" s="18">
        <v>-5377947.706935499</v>
      </c>
    </row>
    <row r="35" spans="1:8" ht="18">
      <c r="A35" s="14"/>
      <c r="B35" s="15"/>
      <c r="C35" s="16"/>
      <c r="D35" s="17"/>
      <c r="E35" s="17"/>
      <c r="F35" s="17"/>
      <c r="G35" s="17"/>
      <c r="H35" s="18"/>
    </row>
    <row r="36" spans="1:8" ht="33" customHeight="1">
      <c r="A36" s="14" t="s">
        <v>35</v>
      </c>
      <c r="B36" s="15"/>
      <c r="C36" s="16"/>
      <c r="D36" s="17"/>
      <c r="E36" s="17"/>
      <c r="F36" s="17"/>
      <c r="G36" s="17"/>
      <c r="H36" s="18"/>
    </row>
    <row r="37" spans="1:8" ht="18">
      <c r="A37" s="23" t="s">
        <v>19</v>
      </c>
      <c r="B37" s="15" t="s">
        <v>20</v>
      </c>
      <c r="C37" s="24">
        <v>0.9</v>
      </c>
      <c r="D37" s="25">
        <v>0.9</v>
      </c>
      <c r="E37" s="25">
        <v>0.9</v>
      </c>
      <c r="F37" s="25">
        <v>0.9</v>
      </c>
      <c r="G37" s="25">
        <v>0.9</v>
      </c>
      <c r="H37" s="26">
        <v>0.9</v>
      </c>
    </row>
    <row r="38" spans="1:8" ht="18">
      <c r="A38" s="23" t="s">
        <v>21</v>
      </c>
      <c r="B38" s="15" t="s">
        <v>22</v>
      </c>
      <c r="C38" s="24">
        <v>0.1</v>
      </c>
      <c r="D38" s="25">
        <v>0.1</v>
      </c>
      <c r="E38" s="25">
        <v>0.1</v>
      </c>
      <c r="F38" s="25">
        <v>0.1</v>
      </c>
      <c r="G38" s="25">
        <v>0.1</v>
      </c>
      <c r="H38" s="26">
        <v>0.1</v>
      </c>
    </row>
    <row r="39" spans="1:8" ht="18">
      <c r="A39" s="23"/>
      <c r="B39" s="15"/>
      <c r="C39" s="24"/>
      <c r="D39" s="25"/>
      <c r="E39" s="25"/>
      <c r="F39" s="25"/>
      <c r="G39" s="25"/>
      <c r="H39" s="26"/>
    </row>
    <row r="40" spans="1:8" ht="18">
      <c r="A40" s="14" t="s">
        <v>34</v>
      </c>
      <c r="B40" s="15" t="s">
        <v>3</v>
      </c>
      <c r="C40" s="16">
        <f>D40+E40+F40+G40+H40</f>
        <v>692921413.6916943</v>
      </c>
      <c r="D40" s="27">
        <f>D41+D42+D43+D44</f>
        <v>256348789.72860685</v>
      </c>
      <c r="E40" s="27">
        <f>E41+E42+E43+E44</f>
        <v>155918323.02612793</v>
      </c>
      <c r="F40" s="27">
        <f>F41+F42+F43+F44</f>
        <v>42246051.84053429</v>
      </c>
      <c r="G40" s="27">
        <f>G41+G42+G43+G44</f>
        <v>10375902.854221798</v>
      </c>
      <c r="H40" s="28">
        <f>H41+H42+H43+H44</f>
        <v>228032346.24220344</v>
      </c>
    </row>
    <row r="41" spans="1:8" ht="18">
      <c r="A41" s="14" t="s">
        <v>33</v>
      </c>
      <c r="B41" s="15" t="s">
        <v>3</v>
      </c>
      <c r="C41" s="16">
        <f>D41+E41+F41+G41+H41</f>
        <v>515709558.66365993</v>
      </c>
      <c r="D41" s="17">
        <f>D9*0.9</f>
        <v>215039431.1353715</v>
      </c>
      <c r="E41" s="17">
        <f>E9*0.9</f>
        <v>136133852.06709453</v>
      </c>
      <c r="F41" s="17">
        <f>F9*0.9</f>
        <v>41726782.67743826</v>
      </c>
      <c r="G41" s="17">
        <f>G9*0.9</f>
        <v>8065627.086507753</v>
      </c>
      <c r="H41" s="18">
        <f>H9*0.9</f>
        <v>114743865.69724795</v>
      </c>
    </row>
    <row r="42" spans="1:8" ht="18">
      <c r="A42" s="14" t="s">
        <v>32</v>
      </c>
      <c r="B42" s="15" t="s">
        <v>3</v>
      </c>
      <c r="C42" s="16">
        <f>D42+E42+F42+G42+H42</f>
        <v>81809518.5248928</v>
      </c>
      <c r="D42" s="17">
        <f>D11*D38</f>
        <v>32637191.468235344</v>
      </c>
      <c r="E42" s="17">
        <f>E11*E38</f>
        <v>37208709.34769633</v>
      </c>
      <c r="F42" s="17">
        <f>F11*F38</f>
        <v>4416002.711213429</v>
      </c>
      <c r="G42" s="17">
        <f>G11*G38</f>
        <v>1100703.9200370484</v>
      </c>
      <c r="H42" s="18">
        <f>H11*H38</f>
        <v>6446911.077710659</v>
      </c>
    </row>
    <row r="43" spans="1:8" ht="18">
      <c r="A43" s="14" t="s">
        <v>36</v>
      </c>
      <c r="B43" s="15" t="s">
        <v>3</v>
      </c>
      <c r="C43" s="16">
        <f aca="true" t="shared" si="0" ref="C43:H43">C20</f>
        <v>44005946.68</v>
      </c>
      <c r="D43" s="17">
        <f t="shared" si="0"/>
        <v>16814404.365</v>
      </c>
      <c r="E43" s="17">
        <f t="shared" si="0"/>
        <v>8533655.8494405</v>
      </c>
      <c r="F43" s="17">
        <f t="shared" si="0"/>
        <v>161083.88789749995</v>
      </c>
      <c r="G43" s="17">
        <f t="shared" si="0"/>
        <v>5685.3136905004885</v>
      </c>
      <c r="H43" s="18">
        <f t="shared" si="0"/>
        <v>18491117.2639715</v>
      </c>
    </row>
    <row r="44" spans="1:8" ht="24" customHeight="1">
      <c r="A44" s="14" t="s">
        <v>37</v>
      </c>
      <c r="B44" s="15" t="s">
        <v>3</v>
      </c>
      <c r="C44" s="16">
        <f aca="true" t="shared" si="1" ref="C44:H44">C27</f>
        <v>51396389.823141485</v>
      </c>
      <c r="D44" s="17">
        <f t="shared" si="1"/>
        <v>-8142237.239999998</v>
      </c>
      <c r="E44" s="17">
        <f t="shared" si="1"/>
        <v>-25957894.238103442</v>
      </c>
      <c r="F44" s="17">
        <f t="shared" si="1"/>
        <v>-4057817.436014899</v>
      </c>
      <c r="G44" s="17">
        <f t="shared" si="1"/>
        <v>1203886.5339864984</v>
      </c>
      <c r="H44" s="18">
        <f t="shared" si="1"/>
        <v>88350452.20327333</v>
      </c>
    </row>
    <row r="45" spans="1:8" ht="18">
      <c r="A45" s="14"/>
      <c r="B45" s="15"/>
      <c r="C45" s="16"/>
      <c r="D45" s="17"/>
      <c r="E45" s="17"/>
      <c r="F45" s="17"/>
      <c r="G45" s="17"/>
      <c r="H45" s="18"/>
    </row>
    <row r="46" spans="1:8" ht="18.75" thickBot="1">
      <c r="A46" s="29" t="s">
        <v>42</v>
      </c>
      <c r="B46" s="30" t="s">
        <v>3</v>
      </c>
      <c r="C46" s="31">
        <f>D46+E46+F46+G46+H46</f>
        <v>645318606.4760611</v>
      </c>
      <c r="D46" s="32">
        <f>D40-D31</f>
        <v>256348789.72860685</v>
      </c>
      <c r="E46" s="32">
        <f>E40-E31</f>
        <v>155918323.02612793</v>
      </c>
      <c r="F46" s="32">
        <f>F40-F31</f>
        <v>42246051.84053429</v>
      </c>
      <c r="G46" s="32">
        <f>G40-G31</f>
        <v>10375902.854221798</v>
      </c>
      <c r="H46" s="32">
        <f>H40-H31</f>
        <v>180429539.0265703</v>
      </c>
    </row>
    <row r="47" spans="1:8" ht="15">
      <c r="A47" s="2"/>
      <c r="B47" s="3"/>
      <c r="C47" s="2"/>
      <c r="D47" s="2"/>
      <c r="E47" s="2"/>
      <c r="F47" s="2"/>
      <c r="G47" s="2"/>
      <c r="H47" s="2"/>
    </row>
    <row r="48" spans="1:8" ht="15">
      <c r="A48" s="2"/>
      <c r="B48" s="3"/>
      <c r="C48" s="2"/>
      <c r="D48" s="2"/>
      <c r="E48" s="2"/>
      <c r="F48" s="2"/>
      <c r="G48" s="2"/>
      <c r="H48" s="2"/>
    </row>
    <row r="49" spans="1:8" ht="15">
      <c r="A49" s="2"/>
      <c r="B49" s="3"/>
      <c r="C49" s="2"/>
      <c r="D49" s="2"/>
      <c r="E49" s="2"/>
      <c r="F49" s="2"/>
      <c r="G49" s="2"/>
      <c r="H49" s="2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2018-01-09T09:15:23Z</cp:lastPrinted>
  <dcterms:created xsi:type="dcterms:W3CDTF">1996-10-08T23:32:33Z</dcterms:created>
  <dcterms:modified xsi:type="dcterms:W3CDTF">2018-01-09T09:18:53Z</dcterms:modified>
  <cp:category/>
  <cp:version/>
  <cp:contentType/>
  <cp:contentStatus/>
</cp:coreProperties>
</file>