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  <definedName name="_xlnm.Print_Area" localSheetId="0">Лист1!$A$1:$Q$108</definedName>
  </definedNames>
  <calcPr calcId="125725"/>
</workbook>
</file>

<file path=xl/calcChain.xml><?xml version="1.0" encoding="utf-8"?>
<calcChain xmlns="http://schemas.openxmlformats.org/spreadsheetml/2006/main">
  <c r="Q108" i="1"/>
  <c r="M108"/>
  <c r="Q97"/>
  <c r="M97"/>
  <c r="J97"/>
  <c r="F97"/>
  <c r="Q92"/>
  <c r="O92"/>
  <c r="H92"/>
  <c r="J82"/>
  <c r="Q75"/>
  <c r="O75"/>
  <c r="M75"/>
  <c r="J75"/>
  <c r="H75"/>
  <c r="F75"/>
  <c r="M62"/>
  <c r="H62"/>
  <c r="F62"/>
  <c r="O51"/>
  <c r="H51"/>
  <c r="J51"/>
  <c r="Q45"/>
  <c r="O38"/>
  <c r="M38"/>
  <c r="H38"/>
  <c r="Q36"/>
  <c r="J36"/>
  <c r="O27"/>
  <c r="Q27"/>
  <c r="J27"/>
  <c r="O23"/>
  <c r="Q23"/>
  <c r="H23"/>
  <c r="Q19"/>
  <c r="O17"/>
  <c r="O18"/>
  <c r="O19"/>
  <c r="M16"/>
  <c r="M17"/>
  <c r="M18"/>
  <c r="M19"/>
  <c r="J11"/>
  <c r="J12"/>
  <c r="J13"/>
  <c r="J15"/>
  <c r="J16"/>
  <c r="J17"/>
  <c r="J19"/>
  <c r="H11"/>
  <c r="H12"/>
  <c r="H13"/>
  <c r="H14"/>
  <c r="H15"/>
  <c r="H16"/>
  <c r="H17"/>
  <c r="H18"/>
  <c r="H19"/>
  <c r="H20"/>
  <c r="Q24"/>
  <c r="Q25"/>
  <c r="Q26"/>
  <c r="Q28"/>
  <c r="Q29"/>
  <c r="Q30"/>
  <c r="Q31"/>
  <c r="Q33"/>
  <c r="Q34"/>
  <c r="Q35"/>
  <c r="Q37"/>
  <c r="Q38"/>
  <c r="Q39"/>
  <c r="Q40"/>
  <c r="Q41"/>
  <c r="Q42"/>
  <c r="Q43"/>
  <c r="Q44"/>
  <c r="Q46"/>
  <c r="Q47"/>
  <c r="Q48"/>
  <c r="Q49"/>
  <c r="Q50"/>
  <c r="Q52"/>
  <c r="Q53"/>
  <c r="Q54"/>
  <c r="Q55"/>
  <c r="Q56"/>
  <c r="Q58"/>
  <c r="Q59"/>
  <c r="Q60"/>
  <c r="Q61"/>
  <c r="Q63"/>
  <c r="Q64"/>
  <c r="Q65"/>
  <c r="Q66"/>
  <c r="Q67"/>
  <c r="Q68"/>
  <c r="Q69"/>
  <c r="Q70"/>
  <c r="Q71"/>
  <c r="Q72"/>
  <c r="Q73"/>
  <c r="Q76"/>
  <c r="Q78"/>
  <c r="Q79"/>
  <c r="Q80"/>
  <c r="Q81"/>
  <c r="Q83"/>
  <c r="Q84"/>
  <c r="Q85"/>
  <c r="Q86"/>
  <c r="Q87"/>
  <c r="Q88"/>
  <c r="Q89"/>
  <c r="Q90"/>
  <c r="Q91"/>
  <c r="Q93"/>
  <c r="Q94"/>
  <c r="Q95"/>
  <c r="Q96"/>
  <c r="Q98"/>
  <c r="Q99"/>
  <c r="Q100"/>
  <c r="Q101"/>
  <c r="Q102"/>
  <c r="Q103"/>
  <c r="Q104"/>
  <c r="Q105"/>
  <c r="Q106"/>
  <c r="Q107"/>
  <c r="O24"/>
  <c r="O25"/>
  <c r="O26"/>
  <c r="O28"/>
  <c r="O29"/>
  <c r="O30"/>
  <c r="O31"/>
  <c r="O32"/>
  <c r="O33"/>
  <c r="O34"/>
  <c r="O35"/>
  <c r="O37"/>
  <c r="O39"/>
  <c r="O40"/>
  <c r="O41"/>
  <c r="O42"/>
  <c r="O43"/>
  <c r="O44"/>
  <c r="O46"/>
  <c r="O47"/>
  <c r="O48"/>
  <c r="O49"/>
  <c r="O50"/>
  <c r="O52"/>
  <c r="O53"/>
  <c r="O54"/>
  <c r="O55"/>
  <c r="O56"/>
  <c r="O58"/>
  <c r="O59"/>
  <c r="O60"/>
  <c r="O61"/>
  <c r="O63"/>
  <c r="O64"/>
  <c r="O65"/>
  <c r="O66"/>
  <c r="O67"/>
  <c r="O68"/>
  <c r="O69"/>
  <c r="O70"/>
  <c r="O71"/>
  <c r="O72"/>
  <c r="O73"/>
  <c r="O76"/>
  <c r="O78"/>
  <c r="O79"/>
  <c r="O80"/>
  <c r="O81"/>
  <c r="O82"/>
  <c r="O83"/>
  <c r="O84"/>
  <c r="O85"/>
  <c r="O86"/>
  <c r="O87"/>
  <c r="O88"/>
  <c r="O89"/>
  <c r="O90"/>
  <c r="O91"/>
  <c r="O93"/>
  <c r="O94"/>
  <c r="O95"/>
  <c r="O96"/>
  <c r="O97"/>
  <c r="O98"/>
  <c r="O99"/>
  <c r="O100"/>
  <c r="O101"/>
  <c r="O102"/>
  <c r="O103"/>
  <c r="O104"/>
  <c r="O105"/>
  <c r="O106"/>
  <c r="O107"/>
  <c r="O108"/>
  <c r="M24"/>
  <c r="M25"/>
  <c r="M26"/>
  <c r="M28"/>
  <c r="M29"/>
  <c r="M30"/>
  <c r="M31"/>
  <c r="M32"/>
  <c r="M33"/>
  <c r="M34"/>
  <c r="M35"/>
  <c r="M37"/>
  <c r="M39"/>
  <c r="M40"/>
  <c r="M41"/>
  <c r="M42"/>
  <c r="M43"/>
  <c r="M44"/>
  <c r="M46"/>
  <c r="M47"/>
  <c r="M48"/>
  <c r="M49"/>
  <c r="M50"/>
  <c r="M52"/>
  <c r="M53"/>
  <c r="M54"/>
  <c r="M55"/>
  <c r="M56"/>
  <c r="M58"/>
  <c r="M59"/>
  <c r="M60"/>
  <c r="M61"/>
  <c r="M63"/>
  <c r="M64"/>
  <c r="M65"/>
  <c r="M66"/>
  <c r="M67"/>
  <c r="M68"/>
  <c r="M69"/>
  <c r="M70"/>
  <c r="M71"/>
  <c r="M72"/>
  <c r="M73"/>
  <c r="M76"/>
  <c r="M78"/>
  <c r="M79"/>
  <c r="M80"/>
  <c r="M81"/>
  <c r="M83"/>
  <c r="M84"/>
  <c r="M85"/>
  <c r="M86"/>
  <c r="M87"/>
  <c r="M88"/>
  <c r="M89"/>
  <c r="M90"/>
  <c r="M91"/>
  <c r="M93"/>
  <c r="M94"/>
  <c r="M95"/>
  <c r="M96"/>
  <c r="M98"/>
  <c r="M99"/>
  <c r="M100"/>
  <c r="M101"/>
  <c r="M102"/>
  <c r="M103"/>
  <c r="M104"/>
  <c r="M105"/>
  <c r="M106"/>
  <c r="M107"/>
  <c r="J24"/>
  <c r="J25"/>
  <c r="J26"/>
  <c r="J28"/>
  <c r="J29"/>
  <c r="J30"/>
  <c r="J31"/>
  <c r="J33"/>
  <c r="J34"/>
  <c r="J35"/>
  <c r="J37"/>
  <c r="J39"/>
  <c r="J40"/>
  <c r="J41"/>
  <c r="J42"/>
  <c r="J43"/>
  <c r="J44"/>
  <c r="J46"/>
  <c r="J47"/>
  <c r="J48"/>
  <c r="J49"/>
  <c r="J50"/>
  <c r="J52"/>
  <c r="J53"/>
  <c r="J54"/>
  <c r="J55"/>
  <c r="J56"/>
  <c r="J58"/>
  <c r="J59"/>
  <c r="J60"/>
  <c r="J61"/>
  <c r="J63"/>
  <c r="J64"/>
  <c r="J65"/>
  <c r="J66"/>
  <c r="J67"/>
  <c r="J68"/>
  <c r="J69"/>
  <c r="J70"/>
  <c r="J71"/>
  <c r="J72"/>
  <c r="J73"/>
  <c r="J76"/>
  <c r="J77"/>
  <c r="J78"/>
  <c r="J79"/>
  <c r="J80"/>
  <c r="J81"/>
  <c r="J83"/>
  <c r="J84"/>
  <c r="J85"/>
  <c r="J86"/>
  <c r="J87"/>
  <c r="J88"/>
  <c r="J89"/>
  <c r="J90"/>
  <c r="J91"/>
  <c r="J93"/>
  <c r="J94"/>
  <c r="J95"/>
  <c r="J96"/>
  <c r="J98"/>
  <c r="J99"/>
  <c r="J100"/>
  <c r="J101"/>
  <c r="J102"/>
  <c r="J104"/>
  <c r="J105"/>
  <c r="J106"/>
  <c r="J107"/>
  <c r="H25"/>
  <c r="H26"/>
  <c r="H27"/>
  <c r="H28"/>
  <c r="H29"/>
  <c r="H30"/>
  <c r="H31"/>
  <c r="H33"/>
  <c r="H34"/>
  <c r="H35"/>
  <c r="H36"/>
  <c r="H37"/>
  <c r="H39"/>
  <c r="H40"/>
  <c r="H41"/>
  <c r="H42"/>
  <c r="H43"/>
  <c r="H44"/>
  <c r="H46"/>
  <c r="H47"/>
  <c r="H48"/>
  <c r="H49"/>
  <c r="H50"/>
  <c r="H52"/>
  <c r="H53"/>
  <c r="H54"/>
  <c r="H55"/>
  <c r="H56"/>
  <c r="H58"/>
  <c r="H59"/>
  <c r="H60"/>
  <c r="H61"/>
  <c r="H63"/>
  <c r="H64"/>
  <c r="H65"/>
  <c r="H66"/>
  <c r="H67"/>
  <c r="H68"/>
  <c r="H69"/>
  <c r="H70"/>
  <c r="H71"/>
  <c r="H72"/>
  <c r="H73"/>
  <c r="H76"/>
  <c r="H77"/>
  <c r="H78"/>
  <c r="H79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4"/>
  <c r="H105"/>
  <c r="H106"/>
  <c r="H107"/>
  <c r="F25"/>
  <c r="F26"/>
  <c r="F28"/>
  <c r="F29"/>
  <c r="F30"/>
  <c r="F31"/>
  <c r="F33"/>
  <c r="F34"/>
  <c r="F35"/>
  <c r="F3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3"/>
  <c r="F64"/>
  <c r="F65"/>
  <c r="F66"/>
  <c r="F67"/>
  <c r="F68"/>
  <c r="F69"/>
  <c r="F70"/>
  <c r="F71"/>
  <c r="F72"/>
  <c r="F73"/>
  <c r="F76"/>
  <c r="F77"/>
  <c r="F78"/>
  <c r="F79"/>
  <c r="F80"/>
  <c r="F81"/>
  <c r="F83"/>
  <c r="F84"/>
  <c r="F85"/>
  <c r="F86"/>
  <c r="F87"/>
  <c r="F88"/>
  <c r="F89"/>
  <c r="F90"/>
  <c r="F91"/>
  <c r="F92"/>
  <c r="F93"/>
  <c r="F94"/>
  <c r="F95"/>
  <c r="F96"/>
  <c r="F98"/>
  <c r="F99"/>
  <c r="F100"/>
  <c r="F101"/>
  <c r="F102"/>
  <c r="F104"/>
  <c r="F105"/>
  <c r="F106"/>
  <c r="F107"/>
  <c r="J23"/>
  <c r="J18"/>
  <c r="F18"/>
  <c r="F8"/>
  <c r="F9"/>
  <c r="F11"/>
  <c r="F12"/>
  <c r="F13"/>
  <c r="F15"/>
  <c r="F16"/>
  <c r="F17"/>
  <c r="F19"/>
  <c r="F20"/>
  <c r="F21"/>
  <c r="F22"/>
  <c r="F23"/>
  <c r="F24"/>
  <c r="J103" l="1"/>
  <c r="F103"/>
  <c r="H103"/>
  <c r="M92"/>
  <c r="J92"/>
  <c r="Q82"/>
  <c r="M82"/>
  <c r="F82"/>
  <c r="Q74"/>
  <c r="M74"/>
  <c r="O74"/>
  <c r="J74"/>
  <c r="F74"/>
  <c r="H74"/>
  <c r="Q62"/>
  <c r="O62"/>
  <c r="O45"/>
  <c r="H57"/>
  <c r="F38"/>
  <c r="F36"/>
  <c r="F27"/>
  <c r="J38"/>
  <c r="M27"/>
  <c r="M23"/>
  <c r="Q32"/>
  <c r="M51"/>
  <c r="Q51"/>
  <c r="M57"/>
  <c r="J62"/>
  <c r="Q57"/>
  <c r="O57"/>
  <c r="J57"/>
  <c r="F57"/>
  <c r="M45"/>
  <c r="J45"/>
  <c r="H45"/>
  <c r="M36"/>
  <c r="O36"/>
  <c r="J32"/>
  <c r="F32"/>
  <c r="H32"/>
  <c r="Q18"/>
  <c r="Q22"/>
  <c r="O22"/>
  <c r="M22"/>
  <c r="Q77" l="1"/>
  <c r="O77"/>
  <c r="M77"/>
  <c r="O15" l="1"/>
  <c r="Q17"/>
  <c r="Q16"/>
  <c r="O16"/>
  <c r="J14"/>
  <c r="F14"/>
  <c r="J10"/>
  <c r="H10"/>
  <c r="F10"/>
  <c r="H24"/>
  <c r="J22"/>
  <c r="H22"/>
  <c r="J21"/>
  <c r="H21"/>
  <c r="J20"/>
  <c r="J9"/>
  <c r="H9"/>
  <c r="J8"/>
  <c r="H8"/>
  <c r="J7"/>
  <c r="H7"/>
  <c r="F7"/>
  <c r="O6"/>
  <c r="M7"/>
  <c r="O7"/>
  <c r="Q7"/>
  <c r="M8"/>
  <c r="O8"/>
  <c r="Q8"/>
  <c r="M9"/>
  <c r="O9"/>
  <c r="Q9"/>
  <c r="M15"/>
  <c r="Q15"/>
  <c r="M20"/>
  <c r="O20"/>
  <c r="Q20"/>
  <c r="M21"/>
  <c r="O21"/>
  <c r="Q21"/>
  <c r="H6" l="1"/>
  <c r="F6"/>
  <c r="J6"/>
  <c r="M14"/>
  <c r="O14"/>
  <c r="Q14"/>
  <c r="Q6"/>
  <c r="M6"/>
  <c r="F108" l="1"/>
  <c r="J108"/>
  <c r="H108"/>
  <c r="Q11" l="1"/>
  <c r="O11"/>
  <c r="M11"/>
  <c r="Q12"/>
  <c r="O12"/>
  <c r="O13"/>
  <c r="Q13"/>
  <c r="O10"/>
  <c r="M13"/>
  <c r="M12"/>
  <c r="M10" l="1"/>
  <c r="Q10"/>
</calcChain>
</file>

<file path=xl/sharedStrings.xml><?xml version="1.0" encoding="utf-8"?>
<sst xmlns="http://schemas.openxmlformats.org/spreadsheetml/2006/main" count="293" uniqueCount="270">
  <si>
    <t>№ п/п</t>
  </si>
  <si>
    <t>Муниципальное образование, представившее проект</t>
  </si>
  <si>
    <t>Проект</t>
  </si>
  <si>
    <t>Плановые значения</t>
  </si>
  <si>
    <t>Фактические значения</t>
  </si>
  <si>
    <t>%</t>
  </si>
  <si>
    <t>Вклад бюджета МО</t>
  </si>
  <si>
    <t>Летнереченское сельское поселение</t>
  </si>
  <si>
    <t>Сосновецкое сельское поселение</t>
  </si>
  <si>
    <t>Калевальский национальный</t>
  </si>
  <si>
    <t>Боровское сельское поселение</t>
  </si>
  <si>
    <t>Луусалмское сельское поселение</t>
  </si>
  <si>
    <t>Юшкозерское сельское поселение</t>
  </si>
  <si>
    <t>Кемский муниципальный</t>
  </si>
  <si>
    <t>Кривопорожское сельское поселение</t>
  </si>
  <si>
    <t>Кондопожский муниципальный</t>
  </si>
  <si>
    <t>Кондопожский муниципальный район (на территории Кондопожского городского поселения)</t>
  </si>
  <si>
    <t>Гирвасское сельское поселение</t>
  </si>
  <si>
    <t>Костомукшский городской округ</t>
  </si>
  <si>
    <t>Лахденпохский муниципальный</t>
  </si>
  <si>
    <t>Лахденпохский муниципальный район (на территории Лахденпохского городского поселения)</t>
  </si>
  <si>
    <t>Лахденпохское городское поселение</t>
  </si>
  <si>
    <t>Хийтольское сельское поселение</t>
  </si>
  <si>
    <t>Медвежьегорский муниципальный</t>
  </si>
  <si>
    <t>Пиндушское городское поселение</t>
  </si>
  <si>
    <t>Повенецкое городское поселение</t>
  </si>
  <si>
    <t>Толвуйское сельское поселение</t>
  </si>
  <si>
    <t>Шуньгское сельское поселение</t>
  </si>
  <si>
    <t>Муезерский муниципальный</t>
  </si>
  <si>
    <t>Ледмозерское сельское поселение</t>
  </si>
  <si>
    <t>Олонецкий национальный муниципальный</t>
  </si>
  <si>
    <t>Мегрегское сельское поселение</t>
  </si>
  <si>
    <t>Петрозаводский городской округ</t>
  </si>
  <si>
    <t>Питкярантский муниципальный</t>
  </si>
  <si>
    <t>Салминское сельское поселение</t>
  </si>
  <si>
    <t>Прионежский муниципальный</t>
  </si>
  <si>
    <t>Прионежский муниципальный район (на территории Нововилговского сельского поселения)</t>
  </si>
  <si>
    <t>Прионежский муниципальный район (на территории Шуйского сельского поселения)</t>
  </si>
  <si>
    <t>Рыборецкое вепсское сельское поселение</t>
  </si>
  <si>
    <t>Шелтозерское вепсское сельское поселение</t>
  </si>
  <si>
    <t>Пряжинский национальный муниципальный</t>
  </si>
  <si>
    <t>Крошнозерское сельское поселение</t>
  </si>
  <si>
    <t>Эссойльское сельское поселение</t>
  </si>
  <si>
    <t>Пудожский муниципальный</t>
  </si>
  <si>
    <t>Куганаволокское сельское поселение</t>
  </si>
  <si>
    <t>Пяльмское сельское поселение</t>
  </si>
  <si>
    <t>Шальское сельское поселение</t>
  </si>
  <si>
    <t>Сегежский муниципальный</t>
  </si>
  <si>
    <t>Сортавальский муниципальный</t>
  </si>
  <si>
    <t>Кааламское сельское поселение</t>
  </si>
  <si>
    <t>Сортавальское городское поселение</t>
  </si>
  <si>
    <t>Хелюльское городское поселение</t>
  </si>
  <si>
    <t xml:space="preserve">Сортавальский муниципальный (на территории Хаапалампинского сельского поселения) </t>
  </si>
  <si>
    <t>Суоярвский муниципальный</t>
  </si>
  <si>
    <t>Суоярвский муниципальный (за Суоярское городское поселение)</t>
  </si>
  <si>
    <t>Лоймольское сельское поселение</t>
  </si>
  <si>
    <t>Суоярвский муниципальный район (на территории Суоярского городского поселения)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</si>
  <si>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</si>
  <si>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</si>
  <si>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</si>
  <si>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</si>
  <si>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</si>
  <si>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</si>
  <si>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</si>
  <si>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</si>
  <si>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</si>
  <si>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</si>
  <si>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</si>
  <si>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</si>
  <si>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4.4.</t>
  </si>
  <si>
    <t>5.1.</t>
  </si>
  <si>
    <t>6.1.</t>
  </si>
  <si>
    <t>6.2.</t>
  </si>
  <si>
    <t>6.3.</t>
  </si>
  <si>
    <t>6.4.</t>
  </si>
  <si>
    <t>7.1.</t>
  </si>
  <si>
    <t>7.2.</t>
  </si>
  <si>
    <t>7.3.</t>
  </si>
  <si>
    <t>8.1.</t>
  </si>
  <si>
    <t>9.1.</t>
  </si>
  <si>
    <t>9.2.</t>
  </si>
  <si>
    <t>9.3.</t>
  </si>
  <si>
    <t>9.4.</t>
  </si>
  <si>
    <t>10.1.</t>
  </si>
  <si>
    <t>10.2.</t>
  </si>
  <si>
    <t>10.3.</t>
  </si>
  <si>
    <t>10.4.</t>
  </si>
  <si>
    <t>10.5.</t>
  </si>
  <si>
    <t>11.1.</t>
  </si>
  <si>
    <t>11.2.</t>
  </si>
  <si>
    <t>11.3.</t>
  </si>
  <si>
    <t>12.1.</t>
  </si>
  <si>
    <t>12.2.</t>
  </si>
  <si>
    <t>12.3.</t>
  </si>
  <si>
    <t>12.4.</t>
  </si>
  <si>
    <t>13.1.</t>
  </si>
  <si>
    <t>13.2.</t>
  </si>
  <si>
    <t>13.3.</t>
  </si>
  <si>
    <t>14.1.</t>
  </si>
  <si>
    <t>14.2.</t>
  </si>
  <si>
    <t>14.3.</t>
  </si>
  <si>
    <t>14.4.</t>
  </si>
  <si>
    <t>14.5.</t>
  </si>
  <si>
    <t>14.6.</t>
  </si>
  <si>
    <t>16.1.</t>
  </si>
  <si>
    <t>16.2.</t>
  </si>
  <si>
    <t>16.3.</t>
  </si>
  <si>
    <t>16.4.</t>
  </si>
  <si>
    <t>17.1.</t>
  </si>
  <si>
    <t>17.2.</t>
  </si>
  <si>
    <t>17.3.</t>
  </si>
  <si>
    <t>17.4.</t>
  </si>
  <si>
    <t>15.1.</t>
  </si>
  <si>
    <t>Стоимость проекта</t>
  </si>
  <si>
    <t>Субсидия из бюджета Республики Карелия</t>
  </si>
  <si>
    <t>Доля софинансирования физ. и юр. Лиц</t>
  </si>
  <si>
    <t>5.2.</t>
  </si>
  <si>
    <t>Рабочеостровское сельское поселение</t>
  </si>
  <si>
    <t>ИТОГО:</t>
  </si>
  <si>
    <t>Результаты реализации проектов по Программе поддержки местных инициатив в Республике Карелия в 2020 году</t>
  </si>
  <si>
    <t>Беломорский муниципальный</t>
  </si>
  <si>
    <t>Беломорский муниципальный (за объединенную администрацию - Беломорское городское поселение)</t>
  </si>
  <si>
    <t>Скейт-площадка</t>
  </si>
  <si>
    <t>Устройство дренажа, освещения и ремонт подходов к пешеходному мосту через реку Летняя в п. Летнереченский</t>
  </si>
  <si>
    <t>Обустройство спортивной и детской игровой площадки по улице Клубная в поселке Пушной</t>
  </si>
  <si>
    <t>Обустройство тропы здоровья в лесопарковой зоне п. Боровой. Этап 1.</t>
  </si>
  <si>
    <t>Калевальский национальный район (за объединенную администрацию Калевальского городского поселения)</t>
  </si>
  <si>
    <t>Обустройство набережной в п. Калевала в районе ул. Руны Калевалы</t>
  </si>
  <si>
    <t>Ремонт и обустройство помещения для нужд добровольной пожарной дружины и под содержание  машины для пожаротушения</t>
  </si>
  <si>
    <t>Обустройство спортивной площадки по адресу: РК, пос. Новое Юшкозеро</t>
  </si>
  <si>
    <t>Кемский муниципальный район (на территории Кемского городского поселения)</t>
  </si>
  <si>
    <t>Ремонт пола в актовом зале МБУДО Кемского Дома творчества</t>
  </si>
  <si>
    <t>Устройство универсальной спортивной площадки  (волейбол+баскетбол) в п. Кривой Порог</t>
  </si>
  <si>
    <t>Устройство асфальтового покрытия на объекте по адресу: РК Кемский р-н, п. Рабочеостровск, ул. Юбилейная,  Юбилейный.</t>
  </si>
  <si>
    <t>Кондопожский муниципальный район (за объединенную администрацию Кондопожского городского поселения)</t>
  </si>
  <si>
    <t>Оказание услуг по благоустройству гражданского кладбища на улице Советов</t>
  </si>
  <si>
    <t>Благоустройство земельного участка- территория сквера по улице Комсомольской» по адресу: РК, Кондопожский район, п. Гирвас, ул. Комсомольская</t>
  </si>
  <si>
    <t>Устройство проезжей части между домами 4 и 6 по ул. Первомайской от кольцевого поворота до выезда к детскому саду «Золотой ключик» в г. Костомукша</t>
  </si>
  <si>
    <t>Устройство тротуара вдоль спортивной площадки по ул. Строителей, д.5 в г.Костомукша</t>
  </si>
  <si>
    <t>Устройство межквартального освещения коттеджной застройки по ул. Лувозерской в г. Костомукша</t>
  </si>
  <si>
    <t>Ремонт и благоустройство городского стадиона. 2-й этап</t>
  </si>
  <si>
    <t>Ремонт здания муниципальной городской бани</t>
  </si>
  <si>
    <t>Устройство спортивной площадки в п. Хийтола</t>
  </si>
  <si>
    <t>Лоухский муниципальный</t>
  </si>
  <si>
    <t>Пяозерское городское поселение</t>
  </si>
  <si>
    <t>Благоустройство пешеходной зоны в районе ул. Дружбы в пгт. Пяозерский Лоухского района: установка детского игрового оборудования</t>
  </si>
  <si>
    <t>Медвежьегорский муниципальный район (за объединенную администрацию - Медвежьегорское городское поселение)</t>
  </si>
  <si>
    <t>Устройство системы  освещения универсальной спортивной трассы, расположенной в районе ул.Лесной в г.Медвежьегорске</t>
  </si>
  <si>
    <t>Покупка  насоса  и работы по пуско – наладке насоса на  станцию второго подъема пгт.Пиндуши, ул.Канифольная, обеспечивающего водоснабжение пгт.Пиндуши</t>
  </si>
  <si>
    <t>Текущий ремонт спортивного комплекса</t>
  </si>
  <si>
    <t>Реконструкция системы теплоснабжения МКД и социальных объектов от муниципальной котельной в д. Толвуя»</t>
  </si>
  <si>
    <t>Отделочные работы в спортивном зале МКУК «Толвуйский библиотечно-досуговый центр»  (II этап)</t>
  </si>
  <si>
    <t>Устройство детской площадки по адресу: Республика Карелия, Медвежьегорский район,  д.Шуньга</t>
  </si>
  <si>
    <t>«Счастье детям» (обустройство детской площадки в п.Ледмозеро)</t>
  </si>
  <si>
    <t>Ругозерское сельское поселение</t>
  </si>
  <si>
    <t>Обустройство детской площадки в с. Ругозеро в 2020 году</t>
  </si>
  <si>
    <t>Лендерское сельское поселение</t>
  </si>
  <si>
    <t>Приобретение трактора  со снегоуборочным отвалом для Лендерского сельского поселения</t>
  </si>
  <si>
    <t>Муезерское городское поселение</t>
  </si>
  <si>
    <t>Приобретение трактора для нужд поселения</t>
  </si>
  <si>
    <t>Муезерский муниципальный район (на территории Суккозерского сельского поселения)</t>
  </si>
  <si>
    <t>Работы по ремонту здания столовой МКОУ Суккозерская СОШ  в п. Суккозеро</t>
  </si>
  <si>
    <t>Ильинское сельское поселение</t>
  </si>
  <si>
    <t>Ремонт пешеходного моста через реку Олонка в п. Ильинский</t>
  </si>
  <si>
    <t>Коткозерское сельское поселение</t>
  </si>
  <si>
    <t>Текущий ремонт ВЛ-0,23 кВ уличного освещения в п. Интерпоселка  Коткозерского сельского поселения</t>
  </si>
  <si>
    <t>Ремонт дороги в д. Мегрега, ул. Советская от дома №9 до дома №14</t>
  </si>
  <si>
    <t>Видлицкое сельское поселение</t>
  </si>
  <si>
    <t>Ремонт асфальтобетонного покрытия автомобильной дороги по ул.Новая с.Видлица</t>
  </si>
  <si>
    <t>Михайловское сельское поселение</t>
  </si>
  <si>
    <t>Текущий ремонт Дома культуры с. Михайловское, расположенного по авдресу: Республика Карелия, Олонецкий район, с, Михайловское, ул. Новая, д. 15-а, электромонтажные работы</t>
  </si>
  <si>
    <t>Устройство пешеходной дорожки вдоль Лососинского шоссе</t>
  </si>
  <si>
    <t>Благоустройство территории МОУ "Средняя школа №43" (ул. Попова, д.8)</t>
  </si>
  <si>
    <t>Устройство скейт - парка на территории стадиона "Юность"</t>
  </si>
  <si>
    <t>Ремонт уличного освещения автомобильных дорог общего пользования местного значения в п. Салми по ул. Школьная</t>
  </si>
  <si>
    <t>Ремонт уличного освещения автомобильных дорог общего пользования местного значения в д. Кирккоеки по ул. Центральная</t>
  </si>
  <si>
    <t>Питкярантский муниципальный район (за объединенную администрацию - Питкярантское городское поселение)</t>
  </si>
  <si>
    <t>Устройство лестницы к роднику в г. Питкяранта</t>
  </si>
  <si>
    <t>Питкярантский муниципальный район (на территории Салминского сельского поселения)</t>
  </si>
  <si>
    <t>Устройство водопровода от ул. Некрасова на ул. Кирпичную в п. Салми Питкярантского района Республики Карелия</t>
  </si>
  <si>
    <t>Деревянское сельское поселение</t>
  </si>
  <si>
    <t>Обустройство (модернизация) площадки под уличные тренажеры с навесами в селе Деревянное Прионежского района Республики Карелия</t>
  </si>
  <si>
    <t>Ладва-Веткинское сельское поселение</t>
  </si>
  <si>
    <t>Обустройство детской площадки в п. Ладва-Ветка по ул. Молодёжной</t>
  </si>
  <si>
    <t>Прионежский муниципальный район (на территории Заозерского сельского поселения)</t>
  </si>
  <si>
    <t>Обустройство контейнерных площадок в с.Заозерье</t>
  </si>
  <si>
    <t>Устройство ограждения территории МОУ "Нововилговская СОШ №3"</t>
  </si>
  <si>
    <t>Обустройство контейнерных площадок в п. Шуя</t>
  </si>
  <si>
    <t>Обустройство универсальной спортивно-оздоровительной площадки (мини-парка «Кодиранд») в с.Рыбрека Прионежского муниципального района Республики Карелия</t>
  </si>
  <si>
    <t>Обустройство площадки для развития физической культуры и спорта в с. Шелтозеро Прионежского района  Республики Карелия</t>
  </si>
  <si>
    <t xml:space="preserve">Обустройство детской площадки с установкой  велотрэка Прионежский район, п.Кварцитный </t>
  </si>
  <si>
    <t>Шуйское сельское поселение</t>
  </si>
  <si>
    <t>Организация освещения территории по ул. Полевая, ул. Полевая-2 и ул. Заречная в п. Шуя</t>
  </si>
  <si>
    <t>Организация освещения территории по ул. Молодежная, ст. Шуйская</t>
  </si>
  <si>
    <t>Мелиоративное сельское поселение</t>
  </si>
  <si>
    <t>Благоустройство общественной территории «Памятный знак по ул. Строительной у детского сада»</t>
  </si>
  <si>
    <t>Ведлозерское сельское поселение</t>
  </si>
  <si>
    <t>Обустройство спортивной площадки в д. Юргилица</t>
  </si>
  <si>
    <t>Устройство наружного освещения в с.Крошнозеро по ул.Заводская и в начале д.Котчура (у д.1, д.1а)</t>
  </si>
  <si>
    <t>Пряжинское городское поселение</t>
  </si>
  <si>
    <t xml:space="preserve"> «Да будет Свет!» (Ремонт уличного освещения пгт Пряжа ул.Советская от дома № 54 до дома № 74, ул. Марии Мелентьевой от дома № 1 до дома № 20)</t>
  </si>
  <si>
    <t>Святозерское сельское поселение</t>
  </si>
  <si>
    <t>Капитальный ремонт теплового узла  в МКУ "Святозерский СДК"</t>
  </si>
  <si>
    <t>Чалнинское сельское поселение</t>
  </si>
  <si>
    <t>Благоустройство сквера в честь 75-летия юбилея Победы в центре поселка</t>
  </si>
  <si>
    <t>Благоустройство зоны отдыха в п.Сяпся</t>
  </si>
  <si>
    <t>Ремонт спортивного зала в Доме культуры в п.Эссойла</t>
  </si>
  <si>
    <t>Красноборское сельское поселение</t>
  </si>
  <si>
    <t>Устройство зоны отдыха в д.Каршево Пудожского района Республики Карелия</t>
  </si>
  <si>
    <t>Кривецкое сельское поселение</t>
  </si>
  <si>
    <t>Ремонт уличного освещения Кривецкого сельского поселения</t>
  </si>
  <si>
    <t>Ремонт дорог местного значения Куганаволокского сельского поселения</t>
  </si>
  <si>
    <t xml:space="preserve">Ремонт гравийного покрытия автомобильной дороги по ул.Дорожная и ул.Строителей в п.Пяльма Пудожского района  </t>
  </si>
  <si>
    <t>Ремонт кровли Стеклянского сельского Дома культуры</t>
  </si>
  <si>
    <t>Авдеевское сельское поселение</t>
  </si>
  <si>
    <t>Благоустройство зоны отдыха в д. Авдеево</t>
  </si>
  <si>
    <t>Пудожский муниципальный   район (на территории Пудожского городского поселения)</t>
  </si>
  <si>
    <t>Ремонт актового зала МБУ ДО ДДТ г. Пудожа</t>
  </si>
  <si>
    <t>Ремонт кровли МКДОУ детский сад № 1 г. Пудожа РК (корпус «Журавушка»), расположенного по адресу: Республика Карелия, г. Пудож, ул. Садовая, д. 35 А</t>
  </si>
  <si>
    <t>Пудожский муниципальный  район (за Пудожское городское поселение)</t>
  </si>
  <si>
    <t>Благоустройство территории Пудожского Дома Культуры</t>
  </si>
  <si>
    <t>Валдайское сельское поселение</t>
  </si>
  <si>
    <t xml:space="preserve">Установка памятного знака землякам, погибшим в Великой Отечественной Войне, боевых действиях в Афганистане и Чеченской Республике </t>
  </si>
  <si>
    <t>Надвоицкое городское поселение</t>
  </si>
  <si>
    <t>Приобретение снегохода «Буран Лидер АЕ» для подготовки лыжной трассы</t>
  </si>
  <si>
    <t>Идельское сельское поселение</t>
  </si>
  <si>
    <t>Устройство детской площадки по ул.Центральная  п.Кочкома Сегежского района</t>
  </si>
  <si>
    <t>Сегежский муниципальный район (за Сегежское городское поселение)</t>
  </si>
  <si>
    <t>Вяртсильское городское поселение</t>
  </si>
  <si>
    <t>Благоустройство «Тропы здоровья в п.Вяртсиля»</t>
  </si>
  <si>
    <t>Обустройство площадки для проведения уличных мероприятий с установкой стационарной сцены в п. Кааламо  Сортавальского муниципального района Республики Карелия</t>
  </si>
  <si>
    <t>Текущий ремонт актового зала в доме культуры МУ «Центр досуга» по адресу: г.Сортавала, ул.Комсомольская. д.3/5</t>
  </si>
  <si>
    <t>Текущий ремонт помещений Дома культуры пгт Хелюля</t>
  </si>
  <si>
    <t>Замена участка магистрального трубопровода протяженностью 900 м существующей системы водоснабжения п. Хаапалампи Сортавальского муниципального района</t>
  </si>
  <si>
    <t>Обустройство внутреннего двора Муниципального общеобразовательного учреждения «Суоярвская средняя общеобразовательная школа»</t>
  </si>
  <si>
    <t>Вешкельское сельское поселение</t>
  </si>
  <si>
    <t>Модернизация уличного освещения с.Вешкелица Суоярвского района Республики Карелия</t>
  </si>
  <si>
    <t xml:space="preserve">Текущий ремонт помещения Дома культуры в п.Лоймола </t>
  </si>
  <si>
    <t>Капитальный ремонт лестницы возле городской библиотеки г. Суоярви</t>
  </si>
  <si>
    <t>Ремонт актового зала МОУ ДО «ДТДиЮ»</t>
  </si>
  <si>
    <t>Устройство кабинета технологии (мастерских) в МОУ СОШ №1». Адрес: 186220 город Кондопога, ул.Пролетарская, д.14</t>
  </si>
  <si>
    <t>Шокшинское сельское поселение</t>
  </si>
  <si>
    <t>Строительство скейт -площадки в городе Сегежа по ул.Лесокультурная</t>
  </si>
  <si>
    <t>5.3.</t>
  </si>
  <si>
    <t>9.5.</t>
  </si>
  <si>
    <t>9.6.</t>
  </si>
  <si>
    <t>11.4.</t>
  </si>
  <si>
    <t>11.5.</t>
  </si>
  <si>
    <t>13.4.</t>
  </si>
  <si>
    <t>13.5.</t>
  </si>
  <si>
    <t>13.6.</t>
  </si>
  <si>
    <t>13.7.</t>
  </si>
  <si>
    <t>13.8.</t>
  </si>
  <si>
    <t>13.9.</t>
  </si>
  <si>
    <t>14.7.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</si>
  <si>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</si>
  <si>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</si>
  <si>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</si>
  <si>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</si>
  <si>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</si>
  <si>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</si>
  <si>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</si>
  <si>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</si>
  <si>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17.5.</t>
  </si>
  <si>
    <t>18.1.</t>
  </si>
  <si>
    <t>18.2.</t>
  </si>
  <si>
    <t>18.3.</t>
  </si>
  <si>
    <t>18.4.</t>
  </si>
  <si>
    <t>(тыс. рублей)</t>
  </si>
  <si>
    <t>Приложение 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</si>
</sst>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2">
    <font>
      <sz val="11"/>
      <color theme="1"/>
      <name val="Calibri"/>
      <family val="2"/>
      <scheme val="minor"/>
    </font>
    <font>
      <b/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164" fontId="3" fillId="0" borderId="18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164" fontId="10" fillId="0" borderId="18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/>
    </xf>
    <xf numFmtId="10" fontId="5" fillId="2" borderId="19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/>
    </xf>
    <xf numFmtId="10" fontId="5" fillId="2" borderId="19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="80" zoomScaleNormal="70" zoomScaleSheetLayoutView="80" workbookViewId="0">
      <pane ySplit="5" topLeftCell="A6" activePane="bottomLeft" state="frozen"/>
      <selection pane="bottomLeft" activeCell="Q1" sqref="Q1"/>
    </sheetView>
  </sheetViews>
  <sheetFormatPr defaultRowHeight="15"/>
  <cols>
    <col min="1" max="1" width="5.28515625" style="4" customWidth="1"/>
    <col min="2" max="2" width="24.140625" style="3" customWidth="1"/>
    <col min="3" max="3" width="31.7109375" style="3" customWidth="1"/>
    <col min="4" max="4" width="13.28515625" style="25" customWidth="1"/>
    <col min="5" max="5" width="13.7109375" style="26" bestFit="1" customWidth="1"/>
    <col min="6" max="6" width="9.140625" style="4" customWidth="1"/>
    <col min="7" max="7" width="11.5703125" style="26" customWidth="1"/>
    <col min="8" max="8" width="9.140625" style="4" bestFit="1" customWidth="1"/>
    <col min="9" max="9" width="13.42578125" style="26" customWidth="1"/>
    <col min="10" max="10" width="9.140625" style="4" bestFit="1" customWidth="1"/>
    <col min="11" max="11" width="11" style="25" customWidth="1"/>
    <col min="12" max="12" width="13.5703125" style="26" customWidth="1"/>
    <col min="13" max="13" width="9" style="4" customWidth="1"/>
    <col min="14" max="14" width="12.7109375" style="26" customWidth="1"/>
    <col min="15" max="15" width="9" style="4" customWidth="1"/>
    <col min="16" max="16" width="13.140625" style="26" customWidth="1"/>
    <col min="17" max="17" width="9" style="29" customWidth="1"/>
    <col min="18" max="16384" width="9.140625" style="1"/>
  </cols>
  <sheetData>
    <row r="1" spans="1:17">
      <c r="E1" s="4"/>
      <c r="G1" s="4"/>
      <c r="I1" s="4"/>
      <c r="K1" s="38"/>
      <c r="L1" s="4"/>
      <c r="N1" s="4"/>
      <c r="O1" s="27"/>
      <c r="P1" s="4"/>
      <c r="Q1" s="42" t="s">
        <v>269</v>
      </c>
    </row>
    <row r="2" spans="1:17" s="5" customFormat="1" ht="19.5">
      <c r="A2" s="70" t="s">
        <v>119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0.25" thickBot="1">
      <c r="A3" s="11"/>
      <c r="B3" s="12"/>
      <c r="C3" s="11"/>
      <c r="D3" s="12"/>
      <c r="E3" s="23"/>
      <c r="F3" s="23"/>
      <c r="G3" s="23"/>
      <c r="H3" s="23"/>
      <c r="I3" s="23"/>
      <c r="J3" s="23"/>
      <c r="K3" s="19"/>
      <c r="L3" s="23"/>
      <c r="M3" s="23"/>
      <c r="N3" s="23"/>
      <c r="O3" s="23"/>
      <c r="P3" s="81" t="s">
        <v>268</v>
      </c>
      <c r="Q3" s="81"/>
    </row>
    <row r="4" spans="1:17">
      <c r="A4" s="71" t="s">
        <v>0</v>
      </c>
      <c r="B4" s="73" t="s">
        <v>1</v>
      </c>
      <c r="C4" s="75" t="s">
        <v>2</v>
      </c>
      <c r="D4" s="77" t="s">
        <v>3</v>
      </c>
      <c r="E4" s="78"/>
      <c r="F4" s="79"/>
      <c r="G4" s="78"/>
      <c r="H4" s="79"/>
      <c r="I4" s="78"/>
      <c r="J4" s="80"/>
      <c r="K4" s="77" t="s">
        <v>4</v>
      </c>
      <c r="L4" s="78"/>
      <c r="M4" s="79"/>
      <c r="N4" s="78"/>
      <c r="O4" s="79"/>
      <c r="P4" s="78"/>
      <c r="Q4" s="80"/>
    </row>
    <row r="5" spans="1:17" ht="57.75" thickBot="1">
      <c r="A5" s="72"/>
      <c r="B5" s="74"/>
      <c r="C5" s="76"/>
      <c r="D5" s="15" t="s">
        <v>113</v>
      </c>
      <c r="E5" s="16" t="s">
        <v>114</v>
      </c>
      <c r="F5" s="17" t="s">
        <v>5</v>
      </c>
      <c r="G5" s="16" t="s">
        <v>6</v>
      </c>
      <c r="H5" s="17" t="s">
        <v>5</v>
      </c>
      <c r="I5" s="16" t="s">
        <v>115</v>
      </c>
      <c r="J5" s="18" t="s">
        <v>5</v>
      </c>
      <c r="K5" s="15" t="s">
        <v>113</v>
      </c>
      <c r="L5" s="16" t="s">
        <v>114</v>
      </c>
      <c r="M5" s="17" t="s">
        <v>5</v>
      </c>
      <c r="N5" s="16" t="s">
        <v>6</v>
      </c>
      <c r="O5" s="17" t="s">
        <v>5</v>
      </c>
      <c r="P5" s="16" t="s">
        <v>115</v>
      </c>
      <c r="Q5" s="18" t="s">
        <v>5</v>
      </c>
    </row>
    <row r="6" spans="1:17" s="10" customFormat="1" ht="14.25">
      <c r="A6" s="58">
        <v>1</v>
      </c>
      <c r="B6" s="6" t="s">
        <v>32</v>
      </c>
      <c r="C6" s="21"/>
      <c r="D6" s="67">
        <v>4659.53</v>
      </c>
      <c r="E6" s="32">
        <v>2625.2318399999999</v>
      </c>
      <c r="F6" s="30">
        <f t="shared" ref="F6:F69" si="0">E6/D6</f>
        <v>0.5634112968475361</v>
      </c>
      <c r="G6" s="32">
        <v>1470.49503</v>
      </c>
      <c r="H6" s="30">
        <f t="shared" ref="H6:H20" si="1">G6/D6</f>
        <v>0.3155887031524639</v>
      </c>
      <c r="I6" s="32">
        <v>563.80313000000001</v>
      </c>
      <c r="J6" s="50">
        <f>I6/D6</f>
        <v>0.12100000000000001</v>
      </c>
      <c r="K6" s="39">
        <v>4661.1561200000006</v>
      </c>
      <c r="L6" s="40">
        <v>2623.1860799999999</v>
      </c>
      <c r="M6" s="13">
        <f>L6/K6</f>
        <v>0.56277584626365174</v>
      </c>
      <c r="N6" s="40">
        <v>1469.4253200000001</v>
      </c>
      <c r="O6" s="13">
        <f>N6/K6</f>
        <v>0.31524911034303649</v>
      </c>
      <c r="P6" s="40">
        <v>568.54471999999998</v>
      </c>
      <c r="Q6" s="14">
        <f>P6/K6</f>
        <v>0.1219750433933116</v>
      </c>
    </row>
    <row r="7" spans="1:17" ht="30">
      <c r="A7" s="59" t="s">
        <v>57</v>
      </c>
      <c r="B7" s="2" t="s">
        <v>32</v>
      </c>
      <c r="C7" s="63" t="s">
        <v>171</v>
      </c>
      <c r="D7" s="48">
        <v>1359.53</v>
      </c>
      <c r="E7" s="33">
        <v>717.83183999999994</v>
      </c>
      <c r="F7" s="28">
        <f t="shared" si="0"/>
        <v>0.52799999999999991</v>
      </c>
      <c r="G7" s="33">
        <v>477.19503000000003</v>
      </c>
      <c r="H7" s="28">
        <f t="shared" si="1"/>
        <v>0.35100000000000003</v>
      </c>
      <c r="I7" s="35">
        <v>164.50313</v>
      </c>
      <c r="J7" s="49">
        <f t="shared" ref="J7:J19" si="2">I7/D7</f>
        <v>0.121</v>
      </c>
      <c r="K7" s="43">
        <v>1359.47264</v>
      </c>
      <c r="L7" s="35">
        <v>717.80155000000002</v>
      </c>
      <c r="M7" s="24">
        <f t="shared" ref="M7:M75" si="3">L7/K7</f>
        <v>0.52799999711652901</v>
      </c>
      <c r="N7" s="35">
        <v>477.17490000000004</v>
      </c>
      <c r="O7" s="24">
        <f t="shared" ref="O7:O75" si="4">N7/K7</f>
        <v>0.35100000247154667</v>
      </c>
      <c r="P7" s="35">
        <v>164.49619000000001</v>
      </c>
      <c r="Q7" s="44">
        <f t="shared" ref="Q7:Q75" si="5">P7/K7</f>
        <v>0.12100000041192445</v>
      </c>
    </row>
    <row r="8" spans="1:17" ht="45">
      <c r="A8" s="59" t="s">
        <v>58</v>
      </c>
      <c r="B8" s="2" t="s">
        <v>32</v>
      </c>
      <c r="C8" s="63" t="s">
        <v>172</v>
      </c>
      <c r="D8" s="48">
        <v>1650</v>
      </c>
      <c r="E8" s="33">
        <v>953.7</v>
      </c>
      <c r="F8" s="28">
        <f t="shared" si="0"/>
        <v>0.57800000000000007</v>
      </c>
      <c r="G8" s="33">
        <v>496.65</v>
      </c>
      <c r="H8" s="28">
        <f t="shared" si="1"/>
        <v>0.30099999999999999</v>
      </c>
      <c r="I8" s="35">
        <v>199.65</v>
      </c>
      <c r="J8" s="49">
        <f t="shared" si="2"/>
        <v>0.12100000000000001</v>
      </c>
      <c r="K8" s="43">
        <v>1655.1704499999998</v>
      </c>
      <c r="L8" s="35">
        <v>953.7</v>
      </c>
      <c r="M8" s="24">
        <f t="shared" si="3"/>
        <v>0.57619443363068745</v>
      </c>
      <c r="N8" s="35">
        <v>496.65</v>
      </c>
      <c r="O8" s="24">
        <f t="shared" si="4"/>
        <v>0.30005973100836836</v>
      </c>
      <c r="P8" s="35">
        <v>204.82045000000002</v>
      </c>
      <c r="Q8" s="44">
        <f t="shared" si="5"/>
        <v>0.12374583536094427</v>
      </c>
    </row>
    <row r="9" spans="1:17" ht="30">
      <c r="A9" s="59" t="s">
        <v>59</v>
      </c>
      <c r="B9" s="2" t="s">
        <v>32</v>
      </c>
      <c r="C9" s="63" t="s">
        <v>173</v>
      </c>
      <c r="D9" s="48">
        <v>1650</v>
      </c>
      <c r="E9" s="33">
        <v>953.7</v>
      </c>
      <c r="F9" s="28">
        <f t="shared" si="0"/>
        <v>0.57800000000000007</v>
      </c>
      <c r="G9" s="33">
        <v>496.65</v>
      </c>
      <c r="H9" s="28">
        <f t="shared" si="1"/>
        <v>0.30099999999999999</v>
      </c>
      <c r="I9" s="35">
        <v>199.65</v>
      </c>
      <c r="J9" s="49">
        <f t="shared" si="2"/>
        <v>0.12100000000000001</v>
      </c>
      <c r="K9" s="43">
        <v>1646.5130300000001</v>
      </c>
      <c r="L9" s="35">
        <v>951.68453</v>
      </c>
      <c r="M9" s="24">
        <f t="shared" si="3"/>
        <v>0.57799999918615885</v>
      </c>
      <c r="N9" s="35">
        <v>495.60041999999999</v>
      </c>
      <c r="O9" s="24">
        <f t="shared" si="4"/>
        <v>0.30099999876709144</v>
      </c>
      <c r="P9" s="35">
        <v>199.22807999999998</v>
      </c>
      <c r="Q9" s="44">
        <f t="shared" si="5"/>
        <v>0.12100000204674966</v>
      </c>
    </row>
    <row r="10" spans="1:17" s="10" customFormat="1" ht="14.25">
      <c r="A10" s="60">
        <v>2</v>
      </c>
      <c r="B10" s="6" t="s">
        <v>18</v>
      </c>
      <c r="C10" s="64"/>
      <c r="D10" s="45">
        <v>2475.4639999999999</v>
      </c>
      <c r="E10" s="7">
        <v>1358.614</v>
      </c>
      <c r="F10" s="30">
        <f t="shared" si="0"/>
        <v>0.54883205734359297</v>
      </c>
      <c r="G10" s="7">
        <v>869.05</v>
      </c>
      <c r="H10" s="30">
        <f t="shared" si="1"/>
        <v>0.35106549721587549</v>
      </c>
      <c r="I10" s="7">
        <v>247.8</v>
      </c>
      <c r="J10" s="50">
        <f t="shared" si="2"/>
        <v>0.10010244544053155</v>
      </c>
      <c r="K10" s="45">
        <v>2357.6480899999997</v>
      </c>
      <c r="L10" s="7">
        <v>1293.93958</v>
      </c>
      <c r="M10" s="8">
        <f t="shared" si="3"/>
        <v>0.5488264281205768</v>
      </c>
      <c r="N10" s="7">
        <v>827.69</v>
      </c>
      <c r="O10" s="8">
        <f t="shared" si="4"/>
        <v>0.35106596421690744</v>
      </c>
      <c r="P10" s="7">
        <v>236.01851000000002</v>
      </c>
      <c r="Q10" s="46">
        <f t="shared" si="5"/>
        <v>0.10010760766251593</v>
      </c>
    </row>
    <row r="11" spans="1:17" ht="90">
      <c r="A11" s="59" t="s">
        <v>60</v>
      </c>
      <c r="B11" s="2" t="s">
        <v>18</v>
      </c>
      <c r="C11" s="63" t="s">
        <v>137</v>
      </c>
      <c r="D11" s="48">
        <v>1154.7059999999999</v>
      </c>
      <c r="E11" s="33">
        <v>633.80600000000004</v>
      </c>
      <c r="F11" s="28">
        <f t="shared" si="0"/>
        <v>0.54888950087727961</v>
      </c>
      <c r="G11" s="33">
        <v>405.4</v>
      </c>
      <c r="H11" s="28">
        <f t="shared" si="1"/>
        <v>0.35108503809627734</v>
      </c>
      <c r="I11" s="35">
        <v>115.5</v>
      </c>
      <c r="J11" s="49">
        <f t="shared" si="2"/>
        <v>0.10002546102644311</v>
      </c>
      <c r="K11" s="47">
        <v>1154.7059999999999</v>
      </c>
      <c r="L11" s="41">
        <v>633.80600000000004</v>
      </c>
      <c r="M11" s="24">
        <f t="shared" si="3"/>
        <v>0.54888950087727961</v>
      </c>
      <c r="N11" s="41">
        <v>405.4</v>
      </c>
      <c r="O11" s="24">
        <f t="shared" si="4"/>
        <v>0.35108503809627734</v>
      </c>
      <c r="P11" s="41">
        <v>115.5</v>
      </c>
      <c r="Q11" s="44">
        <f t="shared" si="5"/>
        <v>0.10002546102644311</v>
      </c>
    </row>
    <row r="12" spans="1:17" ht="45">
      <c r="A12" s="59" t="s">
        <v>61</v>
      </c>
      <c r="B12" s="2" t="s">
        <v>18</v>
      </c>
      <c r="C12" s="63" t="s">
        <v>138</v>
      </c>
      <c r="D12" s="48">
        <v>618.92499999999995</v>
      </c>
      <c r="E12" s="33">
        <v>339.625</v>
      </c>
      <c r="F12" s="28">
        <f t="shared" si="0"/>
        <v>0.54873369148119733</v>
      </c>
      <c r="G12" s="33">
        <v>217.3</v>
      </c>
      <c r="H12" s="28">
        <f t="shared" si="1"/>
        <v>0.35109262026901489</v>
      </c>
      <c r="I12" s="35">
        <v>62</v>
      </c>
      <c r="J12" s="49">
        <f t="shared" si="2"/>
        <v>0.10017368824978795</v>
      </c>
      <c r="K12" s="47">
        <v>618.92499999999995</v>
      </c>
      <c r="L12" s="41">
        <v>339.625</v>
      </c>
      <c r="M12" s="24">
        <f t="shared" si="3"/>
        <v>0.54873369148119733</v>
      </c>
      <c r="N12" s="41">
        <v>217.3</v>
      </c>
      <c r="O12" s="24">
        <f t="shared" si="4"/>
        <v>0.35109262026901489</v>
      </c>
      <c r="P12" s="41">
        <v>62</v>
      </c>
      <c r="Q12" s="44">
        <f t="shared" si="5"/>
        <v>0.10017368824978795</v>
      </c>
    </row>
    <row r="13" spans="1:17" ht="60">
      <c r="A13" s="59" t="s">
        <v>62</v>
      </c>
      <c r="B13" s="2" t="s">
        <v>18</v>
      </c>
      <c r="C13" s="63" t="s">
        <v>139</v>
      </c>
      <c r="D13" s="48">
        <v>701.83299999999997</v>
      </c>
      <c r="E13" s="33">
        <v>385.18299999999999</v>
      </c>
      <c r="F13" s="28">
        <f t="shared" si="0"/>
        <v>0.54882429295858137</v>
      </c>
      <c r="G13" s="33">
        <v>246.35</v>
      </c>
      <c r="H13" s="28">
        <f t="shared" si="1"/>
        <v>0.35100942816880942</v>
      </c>
      <c r="I13" s="35">
        <v>70.3</v>
      </c>
      <c r="J13" s="49">
        <f t="shared" si="2"/>
        <v>0.1001662788726093</v>
      </c>
      <c r="K13" s="47">
        <v>584.01709000000005</v>
      </c>
      <c r="L13" s="41">
        <v>320.50857999999999</v>
      </c>
      <c r="M13" s="24">
        <f t="shared" si="3"/>
        <v>0.54880000172597687</v>
      </c>
      <c r="N13" s="41">
        <v>204.99</v>
      </c>
      <c r="O13" s="24">
        <f t="shared" si="4"/>
        <v>0.35100000241431289</v>
      </c>
      <c r="P13" s="41">
        <v>58.518509999999999</v>
      </c>
      <c r="Q13" s="44">
        <f t="shared" si="5"/>
        <v>0.10019999585971019</v>
      </c>
    </row>
    <row r="14" spans="1:17" s="10" customFormat="1" ht="14.25">
      <c r="A14" s="60">
        <v>3</v>
      </c>
      <c r="B14" s="6" t="s">
        <v>120</v>
      </c>
      <c r="C14" s="64"/>
      <c r="D14" s="45">
        <v>2275.5520000000001</v>
      </c>
      <c r="E14" s="7">
        <v>1422.6608200000001</v>
      </c>
      <c r="F14" s="30">
        <f t="shared" si="0"/>
        <v>0.62519372002925</v>
      </c>
      <c r="G14" s="7">
        <v>499.78838000000002</v>
      </c>
      <c r="H14" s="30">
        <f t="shared" si="1"/>
        <v>0.21963390860766968</v>
      </c>
      <c r="I14" s="7">
        <v>353.1028</v>
      </c>
      <c r="J14" s="50">
        <f t="shared" si="2"/>
        <v>0.15517237136308024</v>
      </c>
      <c r="K14" s="45">
        <v>2206.2429999999999</v>
      </c>
      <c r="L14" s="7">
        <v>1391.1</v>
      </c>
      <c r="M14" s="8">
        <f t="shared" si="3"/>
        <v>0.6305289127262953</v>
      </c>
      <c r="N14" s="7">
        <v>478.78775000000002</v>
      </c>
      <c r="O14" s="8">
        <f t="shared" si="4"/>
        <v>0.2170149661664649</v>
      </c>
      <c r="P14" s="7">
        <v>336.33001999999999</v>
      </c>
      <c r="Q14" s="46">
        <f t="shared" si="5"/>
        <v>0.15244468537690545</v>
      </c>
    </row>
    <row r="15" spans="1:17" ht="90">
      <c r="A15" s="59" t="s">
        <v>63</v>
      </c>
      <c r="B15" s="2" t="s">
        <v>121</v>
      </c>
      <c r="C15" s="63" t="s">
        <v>122</v>
      </c>
      <c r="D15" s="48">
        <v>870</v>
      </c>
      <c r="E15" s="33">
        <v>395.85</v>
      </c>
      <c r="F15" s="28">
        <f t="shared" si="0"/>
        <v>0.45500000000000002</v>
      </c>
      <c r="G15" s="33">
        <v>263.61</v>
      </c>
      <c r="H15" s="28">
        <f t="shared" si="1"/>
        <v>0.30299999999999999</v>
      </c>
      <c r="I15" s="35">
        <v>210.54</v>
      </c>
      <c r="J15" s="49">
        <f t="shared" si="2"/>
        <v>0.24199999999999999</v>
      </c>
      <c r="K15" s="48">
        <v>800.69100000000003</v>
      </c>
      <c r="L15" s="33">
        <v>364.3</v>
      </c>
      <c r="M15" s="24">
        <f t="shared" si="3"/>
        <v>0.45498200928947619</v>
      </c>
      <c r="N15" s="33">
        <v>242.60936999999998</v>
      </c>
      <c r="O15" s="24">
        <f t="shared" si="4"/>
        <v>0.30299999625323626</v>
      </c>
      <c r="P15" s="33">
        <v>193.76722000000001</v>
      </c>
      <c r="Q15" s="44">
        <f t="shared" si="5"/>
        <v>0.2419999975021575</v>
      </c>
    </row>
    <row r="16" spans="1:17" ht="60">
      <c r="A16" s="59" t="s">
        <v>64</v>
      </c>
      <c r="B16" s="2" t="s">
        <v>7</v>
      </c>
      <c r="C16" s="63" t="s">
        <v>123</v>
      </c>
      <c r="D16" s="48">
        <v>212.81100000000001</v>
      </c>
      <c r="E16" s="33">
        <v>134.06981999999999</v>
      </c>
      <c r="F16" s="28">
        <f t="shared" si="0"/>
        <v>0.62999478410420506</v>
      </c>
      <c r="G16" s="33">
        <v>36.178379999999997</v>
      </c>
      <c r="H16" s="28">
        <f t="shared" si="1"/>
        <v>0.17000239649266249</v>
      </c>
      <c r="I16" s="35">
        <v>42.562800000000003</v>
      </c>
      <c r="J16" s="49">
        <f t="shared" si="2"/>
        <v>0.20000281940313236</v>
      </c>
      <c r="K16" s="48">
        <v>212.81100000000001</v>
      </c>
      <c r="L16" s="33">
        <v>134.06981999999999</v>
      </c>
      <c r="M16" s="24">
        <f t="shared" si="3"/>
        <v>0.62999478410420506</v>
      </c>
      <c r="N16" s="33">
        <v>36.178379999999997</v>
      </c>
      <c r="O16" s="28">
        <f>N16/K16</f>
        <v>0.17000239649266249</v>
      </c>
      <c r="P16" s="35">
        <v>42.562800000000003</v>
      </c>
      <c r="Q16" s="49">
        <f>P16/K16</f>
        <v>0.20000281940313236</v>
      </c>
    </row>
    <row r="17" spans="1:19" ht="45">
      <c r="A17" s="59" t="s">
        <v>65</v>
      </c>
      <c r="B17" s="2" t="s">
        <v>8</v>
      </c>
      <c r="C17" s="63" t="s">
        <v>124</v>
      </c>
      <c r="D17" s="48">
        <v>1192.741</v>
      </c>
      <c r="E17" s="33">
        <v>892.74099999999999</v>
      </c>
      <c r="F17" s="28">
        <f t="shared" si="0"/>
        <v>0.74847850455379672</v>
      </c>
      <c r="G17" s="33">
        <v>200</v>
      </c>
      <c r="H17" s="28">
        <f t="shared" si="1"/>
        <v>0.16768099696413555</v>
      </c>
      <c r="I17" s="35">
        <v>100</v>
      </c>
      <c r="J17" s="49">
        <f t="shared" si="2"/>
        <v>8.3840498482067774E-2</v>
      </c>
      <c r="K17" s="48">
        <v>1192.741</v>
      </c>
      <c r="L17" s="33">
        <v>892.74099999999999</v>
      </c>
      <c r="M17" s="24">
        <f t="shared" si="3"/>
        <v>0.74847850455379672</v>
      </c>
      <c r="N17" s="33">
        <v>200</v>
      </c>
      <c r="O17" s="28">
        <f t="shared" ref="O17:O19" si="6">N17/K17</f>
        <v>0.16768099696413555</v>
      </c>
      <c r="P17" s="35">
        <v>100</v>
      </c>
      <c r="Q17" s="49">
        <f t="shared" ref="Q17:Q19" si="7">P17/K17</f>
        <v>8.3840498482067774E-2</v>
      </c>
    </row>
    <row r="18" spans="1:19" s="22" customFormat="1" ht="14.25">
      <c r="A18" s="60">
        <v>4</v>
      </c>
      <c r="B18" s="6" t="s">
        <v>9</v>
      </c>
      <c r="C18" s="64"/>
      <c r="D18" s="45">
        <v>4840.857</v>
      </c>
      <c r="E18" s="7">
        <v>3302.21668</v>
      </c>
      <c r="F18" s="30">
        <f t="shared" si="0"/>
        <v>0.68215538694904643</v>
      </c>
      <c r="G18" s="7">
        <v>897.91096000000005</v>
      </c>
      <c r="H18" s="30">
        <f t="shared" si="1"/>
        <v>0.18548595011172608</v>
      </c>
      <c r="I18" s="7">
        <v>640.72936000000004</v>
      </c>
      <c r="J18" s="50">
        <f t="shared" si="2"/>
        <v>0.13235866293922752</v>
      </c>
      <c r="K18" s="45">
        <v>4800.0099</v>
      </c>
      <c r="L18" s="7">
        <v>3271.7633500000002</v>
      </c>
      <c r="M18" s="8">
        <f t="shared" si="3"/>
        <v>0.68161595875041847</v>
      </c>
      <c r="N18" s="7">
        <v>889.92094000000009</v>
      </c>
      <c r="O18" s="30">
        <f t="shared" si="6"/>
        <v>0.18539981344621811</v>
      </c>
      <c r="P18" s="7">
        <v>638.32560999999998</v>
      </c>
      <c r="Q18" s="50">
        <f t="shared" si="7"/>
        <v>0.1329842278033635</v>
      </c>
    </row>
    <row r="19" spans="1:19" ht="45">
      <c r="A19" s="61" t="s">
        <v>66</v>
      </c>
      <c r="B19" s="2" t="s">
        <v>10</v>
      </c>
      <c r="C19" s="63" t="s">
        <v>125</v>
      </c>
      <c r="D19" s="48">
        <v>1585.915</v>
      </c>
      <c r="E19" s="33">
        <v>999.12608</v>
      </c>
      <c r="F19" s="28">
        <f t="shared" si="0"/>
        <v>0.62999976669619751</v>
      </c>
      <c r="G19" s="33">
        <v>253.74655999999999</v>
      </c>
      <c r="H19" s="28">
        <f t="shared" si="1"/>
        <v>0.16000010088813083</v>
      </c>
      <c r="I19" s="35">
        <v>333.04235999999997</v>
      </c>
      <c r="J19" s="49">
        <f t="shared" si="2"/>
        <v>0.2100001324156717</v>
      </c>
      <c r="K19" s="48">
        <v>1585.915</v>
      </c>
      <c r="L19" s="33">
        <v>999.12608</v>
      </c>
      <c r="M19" s="24">
        <f t="shared" si="3"/>
        <v>0.62999976669619751</v>
      </c>
      <c r="N19" s="33">
        <v>253.74655999999999</v>
      </c>
      <c r="O19" s="28">
        <f t="shared" si="6"/>
        <v>0.16000010088813083</v>
      </c>
      <c r="P19" s="35">
        <v>333.04235999999997</v>
      </c>
      <c r="Q19" s="49">
        <f t="shared" si="7"/>
        <v>0.2100001324156717</v>
      </c>
    </row>
    <row r="20" spans="1:19" ht="90">
      <c r="A20" s="61" t="s">
        <v>67</v>
      </c>
      <c r="B20" s="2" t="s">
        <v>126</v>
      </c>
      <c r="C20" s="63" t="s">
        <v>127</v>
      </c>
      <c r="D20" s="48">
        <v>1076.172</v>
      </c>
      <c r="E20" s="33">
        <v>807.12699999999995</v>
      </c>
      <c r="F20" s="28">
        <f t="shared" si="0"/>
        <v>0.7499981415610143</v>
      </c>
      <c r="G20" s="33">
        <v>215.23500000000001</v>
      </c>
      <c r="H20" s="28">
        <f t="shared" si="1"/>
        <v>0.20000055753169568</v>
      </c>
      <c r="I20" s="35">
        <v>53.81</v>
      </c>
      <c r="J20" s="49">
        <f t="shared" ref="J20:J86" si="8">I20/D20</f>
        <v>5.0001300907289915E-2</v>
      </c>
      <c r="K20" s="51">
        <v>1038.9249</v>
      </c>
      <c r="L20" s="33">
        <v>779.19367</v>
      </c>
      <c r="M20" s="24">
        <f t="shared" si="3"/>
        <v>0.74999999518733262</v>
      </c>
      <c r="N20" s="33">
        <v>207.78498000000002</v>
      </c>
      <c r="O20" s="24">
        <f t="shared" si="4"/>
        <v>0.2</v>
      </c>
      <c r="P20" s="33">
        <v>51.946249999999999</v>
      </c>
      <c r="Q20" s="44">
        <f t="shared" si="5"/>
        <v>5.0000004812667399E-2</v>
      </c>
    </row>
    <row r="21" spans="1:19" s="9" customFormat="1" ht="75">
      <c r="A21" s="61" t="s">
        <v>68</v>
      </c>
      <c r="B21" s="2" t="s">
        <v>11</v>
      </c>
      <c r="C21" s="63" t="s">
        <v>128</v>
      </c>
      <c r="D21" s="48">
        <v>720</v>
      </c>
      <c r="E21" s="33">
        <v>504</v>
      </c>
      <c r="F21" s="28">
        <f t="shared" si="0"/>
        <v>0.7</v>
      </c>
      <c r="G21" s="33">
        <v>108</v>
      </c>
      <c r="H21" s="28">
        <f t="shared" ref="H21:H86" si="9">G21/D21</f>
        <v>0.15</v>
      </c>
      <c r="I21" s="35">
        <v>108</v>
      </c>
      <c r="J21" s="49">
        <f t="shared" si="8"/>
        <v>0.15</v>
      </c>
      <c r="K21" s="51">
        <v>716.4</v>
      </c>
      <c r="L21" s="33">
        <v>501.48</v>
      </c>
      <c r="M21" s="24">
        <f t="shared" si="3"/>
        <v>0.70000000000000007</v>
      </c>
      <c r="N21" s="33">
        <v>107.46</v>
      </c>
      <c r="O21" s="24">
        <f t="shared" si="4"/>
        <v>0.15</v>
      </c>
      <c r="P21" s="33">
        <v>107.46</v>
      </c>
      <c r="Q21" s="44">
        <f t="shared" si="5"/>
        <v>0.15</v>
      </c>
      <c r="R21" s="1"/>
      <c r="S21" s="1"/>
    </row>
    <row r="22" spans="1:19" ht="45">
      <c r="A22" s="61" t="s">
        <v>69</v>
      </c>
      <c r="B22" s="2" t="s">
        <v>12</v>
      </c>
      <c r="C22" s="63" t="s">
        <v>129</v>
      </c>
      <c r="D22" s="48">
        <v>1458.77</v>
      </c>
      <c r="E22" s="33">
        <v>991.96359999999993</v>
      </c>
      <c r="F22" s="28">
        <f t="shared" si="0"/>
        <v>0.67999999999999994</v>
      </c>
      <c r="G22" s="33">
        <v>320.92940000000004</v>
      </c>
      <c r="H22" s="28">
        <f t="shared" si="9"/>
        <v>0.22000000000000003</v>
      </c>
      <c r="I22" s="35">
        <v>145.87700000000001</v>
      </c>
      <c r="J22" s="49">
        <f t="shared" si="8"/>
        <v>0.1</v>
      </c>
      <c r="K22" s="48">
        <v>1458.77</v>
      </c>
      <c r="L22" s="33">
        <v>991.96359999999993</v>
      </c>
      <c r="M22" s="28">
        <f t="shared" si="3"/>
        <v>0.67999999999999994</v>
      </c>
      <c r="N22" s="33">
        <v>320.92940000000004</v>
      </c>
      <c r="O22" s="28">
        <f t="shared" si="4"/>
        <v>0.22000000000000003</v>
      </c>
      <c r="P22" s="35">
        <v>145.87700000000001</v>
      </c>
      <c r="Q22" s="49">
        <f t="shared" si="5"/>
        <v>0.1</v>
      </c>
    </row>
    <row r="23" spans="1:19" s="22" customFormat="1" ht="14.25">
      <c r="A23" s="60">
        <v>5</v>
      </c>
      <c r="B23" s="6" t="s">
        <v>13</v>
      </c>
      <c r="C23" s="64"/>
      <c r="D23" s="45">
        <v>3845.098</v>
      </c>
      <c r="E23" s="7">
        <v>2672.4682799999996</v>
      </c>
      <c r="F23" s="30">
        <f t="shared" si="0"/>
        <v>0.69503255313648693</v>
      </c>
      <c r="G23" s="7">
        <v>798.86169999999993</v>
      </c>
      <c r="H23" s="30">
        <f t="shared" si="9"/>
        <v>0.20776107657074019</v>
      </c>
      <c r="I23" s="7">
        <v>373.76802000000004</v>
      </c>
      <c r="J23" s="50">
        <f t="shared" si="8"/>
        <v>9.7206370292772779E-2</v>
      </c>
      <c r="K23" s="45">
        <v>3741.4831600000002</v>
      </c>
      <c r="L23" s="7">
        <v>2610.3285599999999</v>
      </c>
      <c r="M23" s="30">
        <f t="shared" si="3"/>
        <v>0.69767213919519544</v>
      </c>
      <c r="N23" s="7">
        <v>772.88323000000003</v>
      </c>
      <c r="O23" s="30">
        <f t="shared" si="4"/>
        <v>0.20657135070467617</v>
      </c>
      <c r="P23" s="7">
        <v>358.27136999999999</v>
      </c>
      <c r="Q23" s="50">
        <f t="shared" si="5"/>
        <v>9.5756510100128311E-2</v>
      </c>
    </row>
    <row r="24" spans="1:19" ht="60">
      <c r="A24" s="61" t="s">
        <v>70</v>
      </c>
      <c r="B24" s="2" t="s">
        <v>130</v>
      </c>
      <c r="C24" s="63" t="s">
        <v>131</v>
      </c>
      <c r="D24" s="48">
        <v>1585.14</v>
      </c>
      <c r="E24" s="33">
        <v>949.49886000000004</v>
      </c>
      <c r="F24" s="28">
        <f t="shared" si="0"/>
        <v>0.59899999999999998</v>
      </c>
      <c r="G24" s="33">
        <v>397.87013999999999</v>
      </c>
      <c r="H24" s="28">
        <f t="shared" si="9"/>
        <v>0.251</v>
      </c>
      <c r="I24" s="35">
        <v>237.77099999999999</v>
      </c>
      <c r="J24" s="49">
        <f t="shared" si="8"/>
        <v>0.15</v>
      </c>
      <c r="K24" s="51">
        <v>1482.1021599999999</v>
      </c>
      <c r="L24" s="35">
        <v>887.77918999999997</v>
      </c>
      <c r="M24" s="28">
        <f t="shared" si="3"/>
        <v>0.59899999740908549</v>
      </c>
      <c r="N24" s="35">
        <v>372.00765000000001</v>
      </c>
      <c r="O24" s="28">
        <f t="shared" si="4"/>
        <v>0.25100000528978383</v>
      </c>
      <c r="P24" s="35">
        <v>222.31532000000001</v>
      </c>
      <c r="Q24" s="49">
        <f t="shared" si="5"/>
        <v>0.14999999730113073</v>
      </c>
    </row>
    <row r="25" spans="1:19" ht="60">
      <c r="A25" s="61" t="s">
        <v>116</v>
      </c>
      <c r="B25" s="2" t="s">
        <v>14</v>
      </c>
      <c r="C25" s="63" t="s">
        <v>132</v>
      </c>
      <c r="D25" s="48">
        <v>1260</v>
      </c>
      <c r="E25" s="33">
        <v>995</v>
      </c>
      <c r="F25" s="28">
        <f t="shared" si="0"/>
        <v>0.78968253968253965</v>
      </c>
      <c r="G25" s="33">
        <v>200</v>
      </c>
      <c r="H25" s="28">
        <f t="shared" si="9"/>
        <v>0.15873015873015872</v>
      </c>
      <c r="I25" s="35">
        <v>65</v>
      </c>
      <c r="J25" s="49">
        <f t="shared" si="8"/>
        <v>5.1587301587301584E-2</v>
      </c>
      <c r="K25" s="48">
        <v>1260</v>
      </c>
      <c r="L25" s="33">
        <v>995</v>
      </c>
      <c r="M25" s="28">
        <f t="shared" si="3"/>
        <v>0.78968253968253965</v>
      </c>
      <c r="N25" s="33">
        <v>200</v>
      </c>
      <c r="O25" s="28">
        <f t="shared" si="4"/>
        <v>0.15873015873015872</v>
      </c>
      <c r="P25" s="35">
        <v>65</v>
      </c>
      <c r="Q25" s="49">
        <f t="shared" si="5"/>
        <v>5.1587301587301584E-2</v>
      </c>
    </row>
    <row r="26" spans="1:19" ht="54">
      <c r="A26" s="61" t="s">
        <v>243</v>
      </c>
      <c r="B26" s="20" t="s">
        <v>117</v>
      </c>
      <c r="C26" s="65" t="s">
        <v>133</v>
      </c>
      <c r="D26" s="48">
        <v>999.95799999999997</v>
      </c>
      <c r="E26" s="34">
        <v>727.96942000000001</v>
      </c>
      <c r="F26" s="28">
        <f t="shared" si="0"/>
        <v>0.72799999599983201</v>
      </c>
      <c r="G26" s="34">
        <v>200.99155999999999</v>
      </c>
      <c r="H26" s="28">
        <f t="shared" si="9"/>
        <v>0.201000002000084</v>
      </c>
      <c r="I26" s="36">
        <v>70.997020000000006</v>
      </c>
      <c r="J26" s="49">
        <f t="shared" si="8"/>
        <v>7.1000002000084009E-2</v>
      </c>
      <c r="K26" s="51">
        <v>999.38099999999997</v>
      </c>
      <c r="L26" s="35">
        <v>727.54936999999995</v>
      </c>
      <c r="M26" s="28">
        <f t="shared" si="3"/>
        <v>0.72800000200123871</v>
      </c>
      <c r="N26" s="35">
        <v>200.87557999999999</v>
      </c>
      <c r="O26" s="28">
        <f t="shared" si="4"/>
        <v>0.20099999899938062</v>
      </c>
      <c r="P26" s="35">
        <v>70.956050000000005</v>
      </c>
      <c r="Q26" s="49">
        <f t="shared" si="5"/>
        <v>7.0999998999380629E-2</v>
      </c>
    </row>
    <row r="27" spans="1:19" s="22" customFormat="1" ht="14.25">
      <c r="A27" s="60">
        <v>6</v>
      </c>
      <c r="B27" s="6" t="s">
        <v>15</v>
      </c>
      <c r="C27" s="66"/>
      <c r="D27" s="45">
        <v>4809.6989999999996</v>
      </c>
      <c r="E27" s="7">
        <v>3177.6794799999998</v>
      </c>
      <c r="F27" s="30">
        <f t="shared" si="0"/>
        <v>0.66068156863870275</v>
      </c>
      <c r="G27" s="7">
        <v>1110.7157200000001</v>
      </c>
      <c r="H27" s="30">
        <f t="shared" si="9"/>
        <v>0.23093248039014505</v>
      </c>
      <c r="I27" s="7">
        <v>521.30380000000002</v>
      </c>
      <c r="J27" s="50">
        <f t="shared" si="8"/>
        <v>0.10838595097115226</v>
      </c>
      <c r="K27" s="45">
        <v>4819.4774800000005</v>
      </c>
      <c r="L27" s="7">
        <v>3177.6794799999998</v>
      </c>
      <c r="M27" s="30">
        <f t="shared" si="3"/>
        <v>0.65934107861004043</v>
      </c>
      <c r="N27" s="7">
        <v>1120.1032000000002</v>
      </c>
      <c r="O27" s="30">
        <f t="shared" si="4"/>
        <v>0.23241175099338779</v>
      </c>
      <c r="P27" s="7">
        <v>521.6948000000001</v>
      </c>
      <c r="Q27" s="50">
        <f t="shared" si="5"/>
        <v>0.10824717039657171</v>
      </c>
    </row>
    <row r="28" spans="1:19" ht="90">
      <c r="A28" s="61" t="s">
        <v>71</v>
      </c>
      <c r="B28" s="2" t="s">
        <v>134</v>
      </c>
      <c r="C28" s="63" t="s">
        <v>135</v>
      </c>
      <c r="D28" s="48">
        <v>1255.538</v>
      </c>
      <c r="E28" s="33">
        <v>757.08842000000004</v>
      </c>
      <c r="F28" s="28">
        <f t="shared" si="0"/>
        <v>0.60299920830751441</v>
      </c>
      <c r="G28" s="33">
        <v>316.39558</v>
      </c>
      <c r="H28" s="28">
        <f t="shared" si="9"/>
        <v>0.25200000318588522</v>
      </c>
      <c r="I28" s="35">
        <v>182.054</v>
      </c>
      <c r="J28" s="49">
        <f t="shared" si="8"/>
        <v>0.14500078850660036</v>
      </c>
      <c r="K28" s="43">
        <v>1265.31648</v>
      </c>
      <c r="L28" s="35">
        <v>757.08842000000004</v>
      </c>
      <c r="M28" s="28">
        <f t="shared" si="3"/>
        <v>0.59833917598228081</v>
      </c>
      <c r="N28" s="35">
        <v>325.78305999999998</v>
      </c>
      <c r="O28" s="28">
        <f t="shared" si="4"/>
        <v>0.25747160109698403</v>
      </c>
      <c r="P28" s="35">
        <v>182.44499999999999</v>
      </c>
      <c r="Q28" s="49">
        <f t="shared" si="5"/>
        <v>0.14418922292073522</v>
      </c>
    </row>
    <row r="29" spans="1:19" ht="75">
      <c r="A29" s="61" t="s">
        <v>72</v>
      </c>
      <c r="B29" s="2" t="s">
        <v>16</v>
      </c>
      <c r="C29" s="63" t="s">
        <v>239</v>
      </c>
      <c r="D29" s="48">
        <v>1299.9580000000001</v>
      </c>
      <c r="E29" s="33">
        <v>842.37274000000002</v>
      </c>
      <c r="F29" s="28">
        <f t="shared" si="0"/>
        <v>0.64799996615275257</v>
      </c>
      <c r="G29" s="33">
        <v>326.28949999999998</v>
      </c>
      <c r="H29" s="28">
        <f t="shared" si="9"/>
        <v>0.25100003230873608</v>
      </c>
      <c r="I29" s="35">
        <v>131.29576</v>
      </c>
      <c r="J29" s="49">
        <f t="shared" si="8"/>
        <v>0.10100000153851124</v>
      </c>
      <c r="K29" s="48">
        <v>1299.9580000000001</v>
      </c>
      <c r="L29" s="33">
        <v>842.37274000000002</v>
      </c>
      <c r="M29" s="28">
        <f t="shared" si="3"/>
        <v>0.64799996615275257</v>
      </c>
      <c r="N29" s="33">
        <v>326.28949999999998</v>
      </c>
      <c r="O29" s="28">
        <f t="shared" si="4"/>
        <v>0.25100003230873608</v>
      </c>
      <c r="P29" s="35">
        <v>131.29576</v>
      </c>
      <c r="Q29" s="49">
        <f t="shared" si="5"/>
        <v>0.10100000153851124</v>
      </c>
    </row>
    <row r="30" spans="1:19" s="9" customFormat="1" ht="75">
      <c r="A30" s="61" t="s">
        <v>73</v>
      </c>
      <c r="B30" s="2" t="s">
        <v>16</v>
      </c>
      <c r="C30" s="63" t="s">
        <v>240</v>
      </c>
      <c r="D30" s="48">
        <v>1286.1379999999999</v>
      </c>
      <c r="E30" s="33">
        <v>823.12831999999992</v>
      </c>
      <c r="F30" s="28">
        <f t="shared" si="0"/>
        <v>0.64</v>
      </c>
      <c r="G30" s="33">
        <v>322.82064000000003</v>
      </c>
      <c r="H30" s="28">
        <f t="shared" si="9"/>
        <v>0.2510000015550431</v>
      </c>
      <c r="I30" s="35">
        <v>140.18904000000001</v>
      </c>
      <c r="J30" s="49">
        <f t="shared" si="8"/>
        <v>0.10899999844495693</v>
      </c>
      <c r="K30" s="48">
        <v>1286.1379999999999</v>
      </c>
      <c r="L30" s="33">
        <v>823.12831999999992</v>
      </c>
      <c r="M30" s="28">
        <f t="shared" si="3"/>
        <v>0.64</v>
      </c>
      <c r="N30" s="33">
        <v>322.82064000000003</v>
      </c>
      <c r="O30" s="28">
        <f t="shared" si="4"/>
        <v>0.2510000015550431</v>
      </c>
      <c r="P30" s="35">
        <v>140.18904000000001</v>
      </c>
      <c r="Q30" s="49">
        <f t="shared" si="5"/>
        <v>0.10899999844495693</v>
      </c>
    </row>
    <row r="31" spans="1:19" ht="75">
      <c r="A31" s="61" t="s">
        <v>74</v>
      </c>
      <c r="B31" s="2" t="s">
        <v>17</v>
      </c>
      <c r="C31" s="63" t="s">
        <v>136</v>
      </c>
      <c r="D31" s="48">
        <v>968.06500000000005</v>
      </c>
      <c r="E31" s="33">
        <v>755.09</v>
      </c>
      <c r="F31" s="28">
        <f t="shared" si="0"/>
        <v>0.77999927690805881</v>
      </c>
      <c r="G31" s="33">
        <v>145.21</v>
      </c>
      <c r="H31" s="28">
        <f t="shared" si="9"/>
        <v>0.15000025824712185</v>
      </c>
      <c r="I31" s="35">
        <v>67.765000000000001</v>
      </c>
      <c r="J31" s="49">
        <f t="shared" si="8"/>
        <v>7.0000464844819296E-2</v>
      </c>
      <c r="K31" s="48">
        <v>968.06500000000005</v>
      </c>
      <c r="L31" s="33">
        <v>755.09</v>
      </c>
      <c r="M31" s="28">
        <f t="shared" si="3"/>
        <v>0.77999927690805881</v>
      </c>
      <c r="N31" s="33">
        <v>145.21</v>
      </c>
      <c r="O31" s="28">
        <f t="shared" si="4"/>
        <v>0.15000025824712185</v>
      </c>
      <c r="P31" s="35">
        <v>67.765000000000001</v>
      </c>
      <c r="Q31" s="49">
        <f t="shared" si="5"/>
        <v>7.0000464844819296E-2</v>
      </c>
    </row>
    <row r="32" spans="1:19" s="22" customFormat="1" ht="14.25">
      <c r="A32" s="60">
        <v>7</v>
      </c>
      <c r="B32" s="6" t="s">
        <v>19</v>
      </c>
      <c r="C32" s="64"/>
      <c r="D32" s="45">
        <v>3627.491</v>
      </c>
      <c r="E32" s="7">
        <v>2064.9479999999999</v>
      </c>
      <c r="F32" s="30">
        <f t="shared" si="0"/>
        <v>0.56924965492677992</v>
      </c>
      <c r="G32" s="7">
        <v>1075.03</v>
      </c>
      <c r="H32" s="30">
        <f t="shared" si="9"/>
        <v>0.29635635209019123</v>
      </c>
      <c r="I32" s="7">
        <v>487.51299999999998</v>
      </c>
      <c r="J32" s="50">
        <f t="shared" si="8"/>
        <v>0.13439399298302876</v>
      </c>
      <c r="K32" s="45">
        <v>3531.9165400000002</v>
      </c>
      <c r="L32" s="7">
        <v>2006.92526</v>
      </c>
      <c r="M32" s="30">
        <f t="shared" si="3"/>
        <v>0.56822556175124117</v>
      </c>
      <c r="N32" s="7">
        <v>1051.0010500000001</v>
      </c>
      <c r="O32" s="30">
        <f t="shared" si="4"/>
        <v>0.29757244773399999</v>
      </c>
      <c r="P32" s="7">
        <v>473.99023</v>
      </c>
      <c r="Q32" s="50">
        <f t="shared" si="5"/>
        <v>0.13420199051475887</v>
      </c>
    </row>
    <row r="33" spans="1:17" ht="75">
      <c r="A33" s="61" t="s">
        <v>75</v>
      </c>
      <c r="B33" s="2" t="s">
        <v>20</v>
      </c>
      <c r="C33" s="63" t="s">
        <v>140</v>
      </c>
      <c r="D33" s="48">
        <v>1260</v>
      </c>
      <c r="E33" s="33">
        <v>690</v>
      </c>
      <c r="F33" s="28">
        <f t="shared" si="0"/>
        <v>0.54761904761904767</v>
      </c>
      <c r="G33" s="33">
        <v>395</v>
      </c>
      <c r="H33" s="28">
        <f t="shared" si="9"/>
        <v>0.31349206349206349</v>
      </c>
      <c r="I33" s="35">
        <v>175</v>
      </c>
      <c r="J33" s="49">
        <f t="shared" si="8"/>
        <v>0.1388888888888889</v>
      </c>
      <c r="K33" s="48">
        <v>1260</v>
      </c>
      <c r="L33" s="33">
        <v>690</v>
      </c>
      <c r="M33" s="28">
        <f t="shared" si="3"/>
        <v>0.54761904761904767</v>
      </c>
      <c r="N33" s="33">
        <v>395</v>
      </c>
      <c r="O33" s="28">
        <f t="shared" si="4"/>
        <v>0.31349206349206349</v>
      </c>
      <c r="P33" s="35">
        <v>175</v>
      </c>
      <c r="Q33" s="49">
        <f t="shared" si="5"/>
        <v>0.1388888888888889</v>
      </c>
    </row>
    <row r="34" spans="1:17" ht="30">
      <c r="A34" s="61" t="s">
        <v>76</v>
      </c>
      <c r="B34" s="2" t="s">
        <v>21</v>
      </c>
      <c r="C34" s="63" t="s">
        <v>141</v>
      </c>
      <c r="D34" s="48">
        <v>1750.8</v>
      </c>
      <c r="E34" s="33">
        <v>1000</v>
      </c>
      <c r="F34" s="28">
        <f t="shared" si="0"/>
        <v>0.57116746630111948</v>
      </c>
      <c r="G34" s="33">
        <v>525.24</v>
      </c>
      <c r="H34" s="28">
        <f t="shared" si="9"/>
        <v>0.3</v>
      </c>
      <c r="I34" s="35">
        <v>225.56</v>
      </c>
      <c r="J34" s="49">
        <f t="shared" si="8"/>
        <v>0.12883253369888051</v>
      </c>
      <c r="K34" s="51">
        <v>1750</v>
      </c>
      <c r="L34" s="35">
        <v>999.6</v>
      </c>
      <c r="M34" s="28">
        <f t="shared" si="3"/>
        <v>0.57120000000000004</v>
      </c>
      <c r="N34" s="35">
        <v>525</v>
      </c>
      <c r="O34" s="28">
        <f t="shared" si="4"/>
        <v>0.3</v>
      </c>
      <c r="P34" s="35">
        <v>225.4</v>
      </c>
      <c r="Q34" s="49">
        <f t="shared" si="5"/>
        <v>0.1288</v>
      </c>
    </row>
    <row r="35" spans="1:17" ht="30">
      <c r="A35" s="61" t="s">
        <v>77</v>
      </c>
      <c r="B35" s="2" t="s">
        <v>22</v>
      </c>
      <c r="C35" s="63" t="s">
        <v>142</v>
      </c>
      <c r="D35" s="48">
        <v>616.69100000000003</v>
      </c>
      <c r="E35" s="33">
        <v>374.94799999999998</v>
      </c>
      <c r="F35" s="28">
        <f t="shared" si="0"/>
        <v>0.60799979244062252</v>
      </c>
      <c r="G35" s="33">
        <v>154.79</v>
      </c>
      <c r="H35" s="28">
        <f t="shared" si="9"/>
        <v>0.25100090645071843</v>
      </c>
      <c r="I35" s="35">
        <v>86.953000000000003</v>
      </c>
      <c r="J35" s="49">
        <f t="shared" si="8"/>
        <v>0.14099930110865896</v>
      </c>
      <c r="K35" s="43">
        <v>521.91653999999994</v>
      </c>
      <c r="L35" s="35">
        <v>317.32526000000001</v>
      </c>
      <c r="M35" s="28">
        <f t="shared" si="3"/>
        <v>0.60800000705093582</v>
      </c>
      <c r="N35" s="35">
        <v>131.00104999999999</v>
      </c>
      <c r="O35" s="28">
        <f t="shared" si="4"/>
        <v>0.25099999704933668</v>
      </c>
      <c r="P35" s="35">
        <v>73.590229999999991</v>
      </c>
      <c r="Q35" s="49">
        <f t="shared" si="5"/>
        <v>0.14099999589972756</v>
      </c>
    </row>
    <row r="36" spans="1:17">
      <c r="A36" s="60">
        <v>8</v>
      </c>
      <c r="B36" s="6" t="s">
        <v>143</v>
      </c>
      <c r="C36" s="64"/>
      <c r="D36" s="45">
        <v>650</v>
      </c>
      <c r="E36" s="7">
        <v>487.5</v>
      </c>
      <c r="F36" s="30">
        <f t="shared" si="0"/>
        <v>0.75</v>
      </c>
      <c r="G36" s="7">
        <v>130</v>
      </c>
      <c r="H36" s="30">
        <f t="shared" si="9"/>
        <v>0.2</v>
      </c>
      <c r="I36" s="37">
        <v>32.5</v>
      </c>
      <c r="J36" s="50">
        <f t="shared" si="8"/>
        <v>0.05</v>
      </c>
      <c r="K36" s="52">
        <v>650</v>
      </c>
      <c r="L36" s="37">
        <v>487.5</v>
      </c>
      <c r="M36" s="30">
        <f t="shared" si="3"/>
        <v>0.75</v>
      </c>
      <c r="N36" s="37">
        <v>130</v>
      </c>
      <c r="O36" s="30">
        <f t="shared" si="4"/>
        <v>0.2</v>
      </c>
      <c r="P36" s="37">
        <v>32.5</v>
      </c>
      <c r="Q36" s="50">
        <f t="shared" si="5"/>
        <v>0.05</v>
      </c>
    </row>
    <row r="37" spans="1:17" ht="75">
      <c r="A37" s="61" t="s">
        <v>78</v>
      </c>
      <c r="B37" s="2" t="s">
        <v>144</v>
      </c>
      <c r="C37" s="63" t="s">
        <v>145</v>
      </c>
      <c r="D37" s="48">
        <v>650</v>
      </c>
      <c r="E37" s="33">
        <v>487.5</v>
      </c>
      <c r="F37" s="28">
        <f t="shared" si="0"/>
        <v>0.75</v>
      </c>
      <c r="G37" s="33">
        <v>130</v>
      </c>
      <c r="H37" s="28">
        <f t="shared" si="9"/>
        <v>0.2</v>
      </c>
      <c r="I37" s="35">
        <v>32.5</v>
      </c>
      <c r="J37" s="49">
        <f t="shared" si="8"/>
        <v>0.05</v>
      </c>
      <c r="K37" s="48">
        <v>650</v>
      </c>
      <c r="L37" s="33">
        <v>487.5</v>
      </c>
      <c r="M37" s="28">
        <f t="shared" si="3"/>
        <v>0.75</v>
      </c>
      <c r="N37" s="33">
        <v>130</v>
      </c>
      <c r="O37" s="28">
        <f t="shared" si="4"/>
        <v>0.2</v>
      </c>
      <c r="P37" s="35">
        <v>32.5</v>
      </c>
      <c r="Q37" s="49">
        <f t="shared" si="5"/>
        <v>0.05</v>
      </c>
    </row>
    <row r="38" spans="1:17" s="22" customFormat="1" ht="14.25">
      <c r="A38" s="60">
        <v>9</v>
      </c>
      <c r="B38" s="6" t="s">
        <v>23</v>
      </c>
      <c r="C38" s="64"/>
      <c r="D38" s="45">
        <v>6197.0189700000001</v>
      </c>
      <c r="E38" s="7">
        <v>4012.3434999999999</v>
      </c>
      <c r="F38" s="30">
        <f t="shared" si="0"/>
        <v>0.64746348517309771</v>
      </c>
      <c r="G38" s="7">
        <v>1363.3488200000002</v>
      </c>
      <c r="H38" s="30">
        <f t="shared" si="9"/>
        <v>0.22000074981213105</v>
      </c>
      <c r="I38" s="7">
        <v>821.32664999999997</v>
      </c>
      <c r="J38" s="50">
        <f t="shared" si="8"/>
        <v>0.1325357650147713</v>
      </c>
      <c r="K38" s="45">
        <v>5980.9131699999998</v>
      </c>
      <c r="L38" s="7">
        <v>3872.2808500000001</v>
      </c>
      <c r="M38" s="30">
        <f t="shared" si="3"/>
        <v>0.64743973703266455</v>
      </c>
      <c r="N38" s="7">
        <v>1318.31286</v>
      </c>
      <c r="O38" s="30">
        <f t="shared" si="4"/>
        <v>0.22041999650030031</v>
      </c>
      <c r="P38" s="7">
        <v>790.31885999999997</v>
      </c>
      <c r="Q38" s="50">
        <f t="shared" si="5"/>
        <v>0.13214016614790614</v>
      </c>
    </row>
    <row r="39" spans="1:17" ht="90">
      <c r="A39" s="62" t="s">
        <v>79</v>
      </c>
      <c r="B39" s="2" t="s">
        <v>146</v>
      </c>
      <c r="C39" s="63" t="s">
        <v>147</v>
      </c>
      <c r="D39" s="48">
        <v>1073.52</v>
      </c>
      <c r="E39" s="33">
        <v>536.76</v>
      </c>
      <c r="F39" s="28">
        <f t="shared" si="0"/>
        <v>0.5</v>
      </c>
      <c r="G39" s="33">
        <v>322.05599999999998</v>
      </c>
      <c r="H39" s="28">
        <f t="shared" si="9"/>
        <v>0.3</v>
      </c>
      <c r="I39" s="35">
        <v>214.70400000000001</v>
      </c>
      <c r="J39" s="49">
        <f t="shared" si="8"/>
        <v>0.2</v>
      </c>
      <c r="K39" s="51">
        <v>966.83357999999998</v>
      </c>
      <c r="L39" s="35">
        <v>483.41678999999999</v>
      </c>
      <c r="M39" s="28">
        <f t="shared" si="3"/>
        <v>0.5</v>
      </c>
      <c r="N39" s="35">
        <v>290.05007000000001</v>
      </c>
      <c r="O39" s="28">
        <f t="shared" si="4"/>
        <v>0.29999999586278336</v>
      </c>
      <c r="P39" s="35">
        <v>193.36672000000002</v>
      </c>
      <c r="Q39" s="49">
        <f t="shared" si="5"/>
        <v>0.20000000413721669</v>
      </c>
    </row>
    <row r="40" spans="1:17" ht="90">
      <c r="A40" s="61" t="s">
        <v>80</v>
      </c>
      <c r="B40" s="2" t="s">
        <v>24</v>
      </c>
      <c r="C40" s="63" t="s">
        <v>148</v>
      </c>
      <c r="D40" s="48">
        <v>941.52930000000003</v>
      </c>
      <c r="E40" s="33">
        <v>422.7466</v>
      </c>
      <c r="F40" s="28">
        <f t="shared" si="0"/>
        <v>0.44899994084092759</v>
      </c>
      <c r="G40" s="33">
        <v>330.47679999999997</v>
      </c>
      <c r="H40" s="28">
        <f t="shared" si="9"/>
        <v>0.3510000166749988</v>
      </c>
      <c r="I40" s="35">
        <v>188.30590000000001</v>
      </c>
      <c r="J40" s="49">
        <f t="shared" si="8"/>
        <v>0.20000004248407352</v>
      </c>
      <c r="K40" s="43">
        <v>944.40143</v>
      </c>
      <c r="L40" s="35">
        <v>422.74599999999998</v>
      </c>
      <c r="M40" s="28">
        <f t="shared" si="3"/>
        <v>0.44763379911442952</v>
      </c>
      <c r="N40" s="35">
        <v>334.29050000000001</v>
      </c>
      <c r="O40" s="28">
        <f t="shared" si="4"/>
        <v>0.35397076855336823</v>
      </c>
      <c r="P40" s="35">
        <v>187.36433</v>
      </c>
      <c r="Q40" s="49">
        <f t="shared" si="5"/>
        <v>0.19839479700914894</v>
      </c>
    </row>
    <row r="41" spans="1:17" ht="30">
      <c r="A41" s="61" t="s">
        <v>81</v>
      </c>
      <c r="B41" s="2" t="s">
        <v>25</v>
      </c>
      <c r="C41" s="63" t="s">
        <v>149</v>
      </c>
      <c r="D41" s="48">
        <v>954.149</v>
      </c>
      <c r="E41" s="35">
        <v>620</v>
      </c>
      <c r="F41" s="28">
        <f t="shared" si="0"/>
        <v>0.64979369050326519</v>
      </c>
      <c r="G41" s="35">
        <v>220</v>
      </c>
      <c r="H41" s="28">
        <f t="shared" si="9"/>
        <v>0.23057195469470701</v>
      </c>
      <c r="I41" s="35">
        <v>114.149</v>
      </c>
      <c r="J41" s="49">
        <f t="shared" si="8"/>
        <v>0.11963435480202778</v>
      </c>
      <c r="K41" s="48">
        <v>954.149</v>
      </c>
      <c r="L41" s="35">
        <v>620</v>
      </c>
      <c r="M41" s="28">
        <f t="shared" si="3"/>
        <v>0.64979369050326519</v>
      </c>
      <c r="N41" s="35">
        <v>220</v>
      </c>
      <c r="O41" s="28">
        <f t="shared" si="4"/>
        <v>0.23057195469470701</v>
      </c>
      <c r="P41" s="35">
        <v>114.149</v>
      </c>
      <c r="Q41" s="49">
        <f t="shared" si="5"/>
        <v>0.11963435480202778</v>
      </c>
    </row>
    <row r="42" spans="1:17" s="9" customFormat="1" ht="75">
      <c r="A42" s="61" t="s">
        <v>82</v>
      </c>
      <c r="B42" s="2" t="s">
        <v>26</v>
      </c>
      <c r="C42" s="63" t="s">
        <v>150</v>
      </c>
      <c r="D42" s="48">
        <v>957.86167</v>
      </c>
      <c r="E42" s="33">
        <v>718.39625000000001</v>
      </c>
      <c r="F42" s="28">
        <f t="shared" si="0"/>
        <v>0.74999999739001977</v>
      </c>
      <c r="G42" s="33">
        <v>143.67925</v>
      </c>
      <c r="H42" s="28">
        <f t="shared" si="9"/>
        <v>0.14999999947800396</v>
      </c>
      <c r="I42" s="35">
        <v>95.786169999999998</v>
      </c>
      <c r="J42" s="49">
        <f t="shared" si="8"/>
        <v>0.10000000313197625</v>
      </c>
      <c r="K42" s="48">
        <v>897.65800000000002</v>
      </c>
      <c r="L42" s="33">
        <v>673.24350000000004</v>
      </c>
      <c r="M42" s="28">
        <f t="shared" si="3"/>
        <v>0.75</v>
      </c>
      <c r="N42" s="33">
        <v>134.64870000000002</v>
      </c>
      <c r="O42" s="28">
        <f t="shared" si="4"/>
        <v>0.15000000000000002</v>
      </c>
      <c r="P42" s="33">
        <v>89.765799999999999</v>
      </c>
      <c r="Q42" s="49">
        <f t="shared" si="5"/>
        <v>9.9999999999999992E-2</v>
      </c>
    </row>
    <row r="43" spans="1:17" ht="60">
      <c r="A43" s="61" t="s">
        <v>244</v>
      </c>
      <c r="B43" s="2" t="s">
        <v>26</v>
      </c>
      <c r="C43" s="63" t="s">
        <v>151</v>
      </c>
      <c r="D43" s="48">
        <v>941.375</v>
      </c>
      <c r="E43" s="33">
        <v>751.21725000000004</v>
      </c>
      <c r="F43" s="28">
        <f t="shared" si="0"/>
        <v>0.79800000000000004</v>
      </c>
      <c r="G43" s="33">
        <v>141.20625000000001</v>
      </c>
      <c r="H43" s="28">
        <f t="shared" si="9"/>
        <v>0.15000000000000002</v>
      </c>
      <c r="I43" s="35">
        <v>48.951500000000003</v>
      </c>
      <c r="J43" s="49">
        <f t="shared" si="8"/>
        <v>5.2000000000000005E-2</v>
      </c>
      <c r="K43" s="43">
        <v>889.28716000000009</v>
      </c>
      <c r="L43" s="35">
        <v>709.65116</v>
      </c>
      <c r="M43" s="28">
        <f t="shared" si="3"/>
        <v>0.79800000710681573</v>
      </c>
      <c r="N43" s="35">
        <v>133.39306999999999</v>
      </c>
      <c r="O43" s="28">
        <f t="shared" si="4"/>
        <v>0.14999999550201532</v>
      </c>
      <c r="P43" s="35">
        <v>46.242930000000001</v>
      </c>
      <c r="Q43" s="49">
        <f t="shared" si="5"/>
        <v>5.1999997391168895E-2</v>
      </c>
    </row>
    <row r="44" spans="1:17" ht="60">
      <c r="A44" s="61" t="s">
        <v>245</v>
      </c>
      <c r="B44" s="2" t="s">
        <v>27</v>
      </c>
      <c r="C44" s="63" t="s">
        <v>152</v>
      </c>
      <c r="D44" s="48">
        <v>1328.5840000000001</v>
      </c>
      <c r="E44" s="33">
        <v>963.22339999999997</v>
      </c>
      <c r="F44" s="28">
        <f t="shared" si="0"/>
        <v>0.72499999999999998</v>
      </c>
      <c r="G44" s="33">
        <v>205.93052</v>
      </c>
      <c r="H44" s="28">
        <f t="shared" si="9"/>
        <v>0.155</v>
      </c>
      <c r="I44" s="35">
        <v>159.43007999999998</v>
      </c>
      <c r="J44" s="49">
        <f t="shared" si="8"/>
        <v>0.11999999999999998</v>
      </c>
      <c r="K44" s="48">
        <v>1328.5840000000001</v>
      </c>
      <c r="L44" s="33">
        <v>963.22339999999997</v>
      </c>
      <c r="M44" s="28">
        <f t="shared" si="3"/>
        <v>0.72499999999999998</v>
      </c>
      <c r="N44" s="33">
        <v>205.93052</v>
      </c>
      <c r="O44" s="28">
        <f t="shared" si="4"/>
        <v>0.155</v>
      </c>
      <c r="P44" s="35">
        <v>159.43007999999998</v>
      </c>
      <c r="Q44" s="49">
        <f t="shared" si="5"/>
        <v>0.11999999999999998</v>
      </c>
    </row>
    <row r="45" spans="1:17">
      <c r="A45" s="60">
        <v>10</v>
      </c>
      <c r="B45" s="6" t="s">
        <v>28</v>
      </c>
      <c r="C45" s="64"/>
      <c r="D45" s="45">
        <v>5805.2833300000002</v>
      </c>
      <c r="E45" s="7">
        <v>4003.7284</v>
      </c>
      <c r="F45" s="30">
        <f t="shared" si="0"/>
        <v>0.68966976672954217</v>
      </c>
      <c r="G45" s="7">
        <v>1255.1953100000001</v>
      </c>
      <c r="H45" s="30">
        <f t="shared" si="9"/>
        <v>0.21621602920111049</v>
      </c>
      <c r="I45" s="7">
        <v>546.35961999999995</v>
      </c>
      <c r="J45" s="50">
        <f t="shared" si="8"/>
        <v>9.4114204069347285E-2</v>
      </c>
      <c r="K45" s="45">
        <v>5449.7477500000005</v>
      </c>
      <c r="L45" s="7">
        <v>3737.0767199999996</v>
      </c>
      <c r="M45" s="30">
        <f t="shared" si="3"/>
        <v>0.68573388924285517</v>
      </c>
      <c r="N45" s="7">
        <v>1201.8649599999999</v>
      </c>
      <c r="O45" s="30">
        <f t="shared" si="4"/>
        <v>0.22053588810601368</v>
      </c>
      <c r="P45" s="7">
        <v>510.80606999999998</v>
      </c>
      <c r="Q45" s="50">
        <f t="shared" si="5"/>
        <v>9.3730222651130957E-2</v>
      </c>
    </row>
    <row r="46" spans="1:17" ht="45">
      <c r="A46" s="61" t="s">
        <v>83</v>
      </c>
      <c r="B46" s="2" t="s">
        <v>29</v>
      </c>
      <c r="C46" s="63" t="s">
        <v>153</v>
      </c>
      <c r="D46" s="48">
        <v>1100.51</v>
      </c>
      <c r="E46" s="33">
        <v>825.38250000000005</v>
      </c>
      <c r="F46" s="28">
        <f t="shared" si="0"/>
        <v>0.75</v>
      </c>
      <c r="G46" s="33">
        <v>165.07650000000001</v>
      </c>
      <c r="H46" s="28">
        <f t="shared" si="9"/>
        <v>0.15000000000000002</v>
      </c>
      <c r="I46" s="35">
        <v>110.051</v>
      </c>
      <c r="J46" s="49">
        <f t="shared" si="8"/>
        <v>0.1</v>
      </c>
      <c r="K46" s="43">
        <v>744.97450000000003</v>
      </c>
      <c r="L46" s="35">
        <v>558.73087999999996</v>
      </c>
      <c r="M46" s="28">
        <f t="shared" si="3"/>
        <v>0.75000000671163902</v>
      </c>
      <c r="N46" s="35">
        <v>111.74616999999999</v>
      </c>
      <c r="O46" s="28">
        <f t="shared" si="4"/>
        <v>0.14999999328836086</v>
      </c>
      <c r="P46" s="35">
        <v>74.497450000000001</v>
      </c>
      <c r="Q46" s="49">
        <f t="shared" si="5"/>
        <v>9.9999999999999992E-2</v>
      </c>
    </row>
    <row r="47" spans="1:17" ht="30">
      <c r="A47" s="61" t="s">
        <v>84</v>
      </c>
      <c r="B47" s="2" t="s">
        <v>154</v>
      </c>
      <c r="C47" s="63" t="s">
        <v>155</v>
      </c>
      <c r="D47" s="48">
        <v>376.79300000000001</v>
      </c>
      <c r="E47" s="33">
        <v>268.59300000000002</v>
      </c>
      <c r="F47" s="28">
        <f t="shared" si="0"/>
        <v>0.71283967589631447</v>
      </c>
      <c r="G47" s="33">
        <v>68.2</v>
      </c>
      <c r="H47" s="28">
        <f t="shared" si="9"/>
        <v>0.18100123940731383</v>
      </c>
      <c r="I47" s="35">
        <v>40</v>
      </c>
      <c r="J47" s="49">
        <f t="shared" si="8"/>
        <v>0.10615908469637175</v>
      </c>
      <c r="K47" s="48">
        <v>376.79300000000001</v>
      </c>
      <c r="L47" s="33">
        <v>268.59300000000002</v>
      </c>
      <c r="M47" s="28">
        <f t="shared" si="3"/>
        <v>0.71283967589631447</v>
      </c>
      <c r="N47" s="33">
        <v>68.2</v>
      </c>
      <c r="O47" s="28">
        <f t="shared" si="4"/>
        <v>0.18100123940731383</v>
      </c>
      <c r="P47" s="35">
        <v>40</v>
      </c>
      <c r="Q47" s="49">
        <f t="shared" si="5"/>
        <v>0.10615908469637175</v>
      </c>
    </row>
    <row r="48" spans="1:17" ht="60">
      <c r="A48" s="61" t="s">
        <v>85</v>
      </c>
      <c r="B48" s="2" t="s">
        <v>156</v>
      </c>
      <c r="C48" s="63" t="s">
        <v>157</v>
      </c>
      <c r="D48" s="48">
        <v>1587.3333300000002</v>
      </c>
      <c r="E48" s="35">
        <v>1000</v>
      </c>
      <c r="F48" s="28">
        <f t="shared" si="0"/>
        <v>0.62998740157494193</v>
      </c>
      <c r="G48" s="35">
        <v>398.6</v>
      </c>
      <c r="H48" s="28">
        <f t="shared" si="9"/>
        <v>0.2511129782677719</v>
      </c>
      <c r="I48" s="35">
        <v>188.73333</v>
      </c>
      <c r="J48" s="49">
        <f t="shared" si="8"/>
        <v>0.11889962015728604</v>
      </c>
      <c r="K48" s="48">
        <v>1587.3333300000002</v>
      </c>
      <c r="L48" s="35">
        <v>1000</v>
      </c>
      <c r="M48" s="28">
        <f t="shared" si="3"/>
        <v>0.62998740157494193</v>
      </c>
      <c r="N48" s="35">
        <v>398.6</v>
      </c>
      <c r="O48" s="28">
        <f t="shared" si="4"/>
        <v>0.2511129782677719</v>
      </c>
      <c r="P48" s="35">
        <v>188.73333</v>
      </c>
      <c r="Q48" s="49">
        <f t="shared" si="5"/>
        <v>0.11889962015728604</v>
      </c>
    </row>
    <row r="49" spans="1:17" s="9" customFormat="1" ht="30">
      <c r="A49" s="61" t="s">
        <v>86</v>
      </c>
      <c r="B49" s="2" t="s">
        <v>158</v>
      </c>
      <c r="C49" s="63" t="s">
        <v>159</v>
      </c>
      <c r="D49" s="48">
        <v>1441</v>
      </c>
      <c r="E49" s="33">
        <v>1000</v>
      </c>
      <c r="F49" s="28">
        <f t="shared" si="0"/>
        <v>0.69396252602359476</v>
      </c>
      <c r="G49" s="33">
        <v>324.39999999999998</v>
      </c>
      <c r="H49" s="28">
        <f t="shared" si="9"/>
        <v>0.22512144344205412</v>
      </c>
      <c r="I49" s="35">
        <v>116.6</v>
      </c>
      <c r="J49" s="49">
        <f t="shared" si="8"/>
        <v>8.0916030534351147E-2</v>
      </c>
      <c r="K49" s="48">
        <v>1441</v>
      </c>
      <c r="L49" s="33">
        <v>1000</v>
      </c>
      <c r="M49" s="28">
        <f t="shared" si="3"/>
        <v>0.69396252602359476</v>
      </c>
      <c r="N49" s="33">
        <v>324.39999999999998</v>
      </c>
      <c r="O49" s="28">
        <f t="shared" si="4"/>
        <v>0.22512144344205412</v>
      </c>
      <c r="P49" s="35">
        <v>116.6</v>
      </c>
      <c r="Q49" s="49">
        <f t="shared" si="5"/>
        <v>8.0916030534351147E-2</v>
      </c>
    </row>
    <row r="50" spans="1:17" ht="75">
      <c r="A50" s="61" t="s">
        <v>87</v>
      </c>
      <c r="B50" s="2" t="s">
        <v>160</v>
      </c>
      <c r="C50" s="63" t="s">
        <v>161</v>
      </c>
      <c r="D50" s="48">
        <v>1299.6469999999999</v>
      </c>
      <c r="E50" s="33">
        <v>909.75290000000007</v>
      </c>
      <c r="F50" s="28">
        <f t="shared" si="0"/>
        <v>0.70000000000000007</v>
      </c>
      <c r="G50" s="33">
        <v>298.91881000000001</v>
      </c>
      <c r="H50" s="28">
        <f t="shared" si="9"/>
        <v>0.23</v>
      </c>
      <c r="I50" s="35">
        <v>90.975289999999987</v>
      </c>
      <c r="J50" s="49">
        <f t="shared" si="8"/>
        <v>6.9999999999999993E-2</v>
      </c>
      <c r="K50" s="43">
        <v>1299.6469199999999</v>
      </c>
      <c r="L50" s="35">
        <v>909.75283999999999</v>
      </c>
      <c r="M50" s="28">
        <f t="shared" si="3"/>
        <v>0.69999999692224102</v>
      </c>
      <c r="N50" s="35">
        <v>298.91879</v>
      </c>
      <c r="O50" s="28">
        <f t="shared" si="4"/>
        <v>0.22999999876889643</v>
      </c>
      <c r="P50" s="35">
        <v>90.975289999999987</v>
      </c>
      <c r="Q50" s="49">
        <f t="shared" si="5"/>
        <v>7.0000004308862593E-2</v>
      </c>
    </row>
    <row r="51" spans="1:17">
      <c r="A51" s="60">
        <v>11</v>
      </c>
      <c r="B51" s="6" t="s">
        <v>30</v>
      </c>
      <c r="C51" s="64"/>
      <c r="D51" s="45">
        <v>4453.16</v>
      </c>
      <c r="E51" s="7">
        <v>3367.8285900000001</v>
      </c>
      <c r="F51" s="30">
        <f t="shared" si="0"/>
        <v>0.75627837086473426</v>
      </c>
      <c r="G51" s="7">
        <v>676.37401</v>
      </c>
      <c r="H51" s="30">
        <f t="shared" si="9"/>
        <v>0.15188630320940635</v>
      </c>
      <c r="I51" s="7">
        <v>408.95740000000001</v>
      </c>
      <c r="J51" s="50">
        <f t="shared" si="8"/>
        <v>9.1835325925859398E-2</v>
      </c>
      <c r="K51" s="45">
        <v>4428.5565900000001</v>
      </c>
      <c r="L51" s="7">
        <v>3348.2019100000002</v>
      </c>
      <c r="M51" s="30">
        <f t="shared" si="3"/>
        <v>0.75604812582963965</v>
      </c>
      <c r="N51" s="7">
        <v>673.15865000000008</v>
      </c>
      <c r="O51" s="30">
        <f t="shared" si="4"/>
        <v>0.15200407544075215</v>
      </c>
      <c r="P51" s="7">
        <v>407.19603000000001</v>
      </c>
      <c r="Q51" s="50">
        <f t="shared" si="5"/>
        <v>9.1947798729608191E-2</v>
      </c>
    </row>
    <row r="52" spans="1:17" ht="45">
      <c r="A52" s="61" t="s">
        <v>88</v>
      </c>
      <c r="B52" s="2" t="s">
        <v>162</v>
      </c>
      <c r="C52" s="63" t="s">
        <v>163</v>
      </c>
      <c r="D52" s="48">
        <v>975.755</v>
      </c>
      <c r="E52" s="33">
        <v>761.08889999999997</v>
      </c>
      <c r="F52" s="28">
        <f t="shared" si="0"/>
        <v>0.77999999999999992</v>
      </c>
      <c r="G52" s="33">
        <v>146.36324999999999</v>
      </c>
      <c r="H52" s="28">
        <f t="shared" si="9"/>
        <v>0.15</v>
      </c>
      <c r="I52" s="35">
        <v>68.302850000000007</v>
      </c>
      <c r="J52" s="49">
        <f t="shared" si="8"/>
        <v>7.0000000000000007E-2</v>
      </c>
      <c r="K52" s="43">
        <v>950.59258999999997</v>
      </c>
      <c r="L52" s="35">
        <v>741.46222</v>
      </c>
      <c r="M52" s="28">
        <f t="shared" si="3"/>
        <v>0.77999999978960499</v>
      </c>
      <c r="N52" s="35">
        <v>142.58889000000002</v>
      </c>
      <c r="O52" s="28">
        <f t="shared" si="4"/>
        <v>0.15000000157796309</v>
      </c>
      <c r="P52" s="35">
        <v>66.541479999999993</v>
      </c>
      <c r="Q52" s="49">
        <f t="shared" si="5"/>
        <v>6.9999998632432003E-2</v>
      </c>
    </row>
    <row r="53" spans="1:17" ht="60">
      <c r="A53" s="61" t="s">
        <v>89</v>
      </c>
      <c r="B53" s="2" t="s">
        <v>164</v>
      </c>
      <c r="C53" s="63" t="s">
        <v>165</v>
      </c>
      <c r="D53" s="48">
        <v>593.71100000000001</v>
      </c>
      <c r="E53" s="33">
        <v>459.03169000000003</v>
      </c>
      <c r="F53" s="28">
        <f t="shared" si="0"/>
        <v>0.77315678840378566</v>
      </c>
      <c r="G53" s="33">
        <v>94.993759999999995</v>
      </c>
      <c r="H53" s="28">
        <f t="shared" si="9"/>
        <v>0.15999999999999998</v>
      </c>
      <c r="I53" s="35">
        <v>39.685550000000006</v>
      </c>
      <c r="J53" s="49">
        <f t="shared" si="8"/>
        <v>6.6843211596214328E-2</v>
      </c>
      <c r="K53" s="48">
        <v>593.71100000000001</v>
      </c>
      <c r="L53" s="33">
        <v>459.03169000000003</v>
      </c>
      <c r="M53" s="28">
        <f t="shared" si="3"/>
        <v>0.77315678840378566</v>
      </c>
      <c r="N53" s="33">
        <v>94.993759999999995</v>
      </c>
      <c r="O53" s="28">
        <f t="shared" si="4"/>
        <v>0.15999999999999998</v>
      </c>
      <c r="P53" s="35">
        <v>39.685550000000006</v>
      </c>
      <c r="Q53" s="49">
        <f t="shared" si="5"/>
        <v>6.6843211596214328E-2</v>
      </c>
    </row>
    <row r="54" spans="1:17" ht="45">
      <c r="A54" s="61" t="s">
        <v>90</v>
      </c>
      <c r="B54" s="2" t="s">
        <v>31</v>
      </c>
      <c r="C54" s="63" t="s">
        <v>166</v>
      </c>
      <c r="D54" s="48">
        <v>641.81899999999996</v>
      </c>
      <c r="E54" s="33">
        <v>532.43700000000001</v>
      </c>
      <c r="F54" s="28">
        <f t="shared" si="0"/>
        <v>0.82957500479107049</v>
      </c>
      <c r="G54" s="33">
        <v>64.5</v>
      </c>
      <c r="H54" s="28">
        <f t="shared" si="9"/>
        <v>0.10049562259764826</v>
      </c>
      <c r="I54" s="35">
        <v>44.881999999999998</v>
      </c>
      <c r="J54" s="49">
        <f t="shared" si="8"/>
        <v>6.9929372611281376E-2</v>
      </c>
      <c r="K54" s="48">
        <v>641.81899999999996</v>
      </c>
      <c r="L54" s="33">
        <v>532.43700000000001</v>
      </c>
      <c r="M54" s="28">
        <f t="shared" si="3"/>
        <v>0.82957500479107049</v>
      </c>
      <c r="N54" s="33">
        <v>64.5</v>
      </c>
      <c r="O54" s="28">
        <f t="shared" si="4"/>
        <v>0.10049562259764826</v>
      </c>
      <c r="P54" s="35">
        <v>44.881999999999998</v>
      </c>
      <c r="Q54" s="49">
        <f t="shared" si="5"/>
        <v>6.9929372611281376E-2</v>
      </c>
    </row>
    <row r="55" spans="1:17" ht="45">
      <c r="A55" s="61" t="s">
        <v>246</v>
      </c>
      <c r="B55" s="2" t="s">
        <v>167</v>
      </c>
      <c r="C55" s="63" t="s">
        <v>168</v>
      </c>
      <c r="D55" s="48">
        <v>792.875</v>
      </c>
      <c r="E55" s="35">
        <v>615.27099999999996</v>
      </c>
      <c r="F55" s="28">
        <f t="shared" si="0"/>
        <v>0.77599999999999991</v>
      </c>
      <c r="G55" s="35">
        <v>120.517</v>
      </c>
      <c r="H55" s="28">
        <f t="shared" si="9"/>
        <v>0.152</v>
      </c>
      <c r="I55" s="35">
        <v>57.087000000000003</v>
      </c>
      <c r="J55" s="49">
        <f t="shared" si="8"/>
        <v>7.2000000000000008E-2</v>
      </c>
      <c r="K55" s="48">
        <v>792.875</v>
      </c>
      <c r="L55" s="35">
        <v>615.27099999999996</v>
      </c>
      <c r="M55" s="28">
        <f t="shared" si="3"/>
        <v>0.77599999999999991</v>
      </c>
      <c r="N55" s="35">
        <v>120.517</v>
      </c>
      <c r="O55" s="28">
        <f t="shared" si="4"/>
        <v>0.152</v>
      </c>
      <c r="P55" s="35">
        <v>57.087000000000003</v>
      </c>
      <c r="Q55" s="49">
        <f t="shared" si="5"/>
        <v>7.2000000000000008E-2</v>
      </c>
    </row>
    <row r="56" spans="1:17" ht="105">
      <c r="A56" s="61" t="s">
        <v>247</v>
      </c>
      <c r="B56" s="2" t="s">
        <v>169</v>
      </c>
      <c r="C56" s="63" t="s">
        <v>170</v>
      </c>
      <c r="D56" s="48">
        <v>1449</v>
      </c>
      <c r="E56" s="33">
        <v>1000</v>
      </c>
      <c r="F56" s="28">
        <f t="shared" si="0"/>
        <v>0.69013112491373363</v>
      </c>
      <c r="G56" s="33">
        <v>250</v>
      </c>
      <c r="H56" s="28">
        <f t="shared" si="9"/>
        <v>0.17253278122843341</v>
      </c>
      <c r="I56" s="35">
        <v>199</v>
      </c>
      <c r="J56" s="49">
        <f t="shared" si="8"/>
        <v>0.13733609385783299</v>
      </c>
      <c r="K56" s="48">
        <v>1449.559</v>
      </c>
      <c r="L56" s="33">
        <v>1000</v>
      </c>
      <c r="M56" s="28">
        <f t="shared" si="3"/>
        <v>0.68986498652348749</v>
      </c>
      <c r="N56" s="33">
        <v>250.559</v>
      </c>
      <c r="O56" s="28">
        <f t="shared" si="4"/>
        <v>0.17285188115833849</v>
      </c>
      <c r="P56" s="35">
        <v>199</v>
      </c>
      <c r="Q56" s="49">
        <f t="shared" si="5"/>
        <v>0.13728313231817402</v>
      </c>
    </row>
    <row r="57" spans="1:17">
      <c r="A57" s="60">
        <v>12</v>
      </c>
      <c r="B57" s="6" t="s">
        <v>33</v>
      </c>
      <c r="C57" s="64"/>
      <c r="D57" s="45">
        <v>3547.32</v>
      </c>
      <c r="E57" s="7">
        <v>2107.5089199999998</v>
      </c>
      <c r="F57" s="30">
        <f t="shared" si="0"/>
        <v>0.59411299798157469</v>
      </c>
      <c r="G57" s="7">
        <v>943.50504000000001</v>
      </c>
      <c r="H57" s="30">
        <f t="shared" si="9"/>
        <v>0.26597686140522986</v>
      </c>
      <c r="I57" s="7">
        <v>496.30604000000005</v>
      </c>
      <c r="J57" s="50">
        <f t="shared" si="8"/>
        <v>0.13991014061319532</v>
      </c>
      <c r="K57" s="45">
        <v>3097.91705</v>
      </c>
      <c r="L57" s="7">
        <v>1837.8643500000001</v>
      </c>
      <c r="M57" s="30">
        <f t="shared" si="3"/>
        <v>0.59325808933457402</v>
      </c>
      <c r="N57" s="7">
        <v>808.64876000000004</v>
      </c>
      <c r="O57" s="30">
        <f t="shared" si="4"/>
        <v>0.2610298297044461</v>
      </c>
      <c r="P57" s="7">
        <v>451.40393999999998</v>
      </c>
      <c r="Q57" s="50">
        <f t="shared" si="5"/>
        <v>0.14571208096097987</v>
      </c>
    </row>
    <row r="58" spans="1:17" ht="60">
      <c r="A58" s="61" t="s">
        <v>91</v>
      </c>
      <c r="B58" s="2" t="s">
        <v>34</v>
      </c>
      <c r="C58" s="63" t="s">
        <v>174</v>
      </c>
      <c r="D58" s="48">
        <v>267.786</v>
      </c>
      <c r="E58" s="35">
        <v>186.91461999999999</v>
      </c>
      <c r="F58" s="28">
        <f t="shared" si="0"/>
        <v>0.69799997012539861</v>
      </c>
      <c r="G58" s="35">
        <v>40.435690000000001</v>
      </c>
      <c r="H58" s="28">
        <f t="shared" si="9"/>
        <v>0.1510000149373007</v>
      </c>
      <c r="I58" s="35">
        <v>40.435690000000001</v>
      </c>
      <c r="J58" s="49">
        <f t="shared" si="8"/>
        <v>0.1510000149373007</v>
      </c>
      <c r="K58" s="48">
        <v>267.786</v>
      </c>
      <c r="L58" s="35">
        <v>186.91461999999999</v>
      </c>
      <c r="M58" s="28">
        <f t="shared" si="3"/>
        <v>0.69799997012539861</v>
      </c>
      <c r="N58" s="35">
        <v>40.435690000000001</v>
      </c>
      <c r="O58" s="28">
        <f t="shared" si="4"/>
        <v>0.1510000149373007</v>
      </c>
      <c r="P58" s="35">
        <v>40.435690000000001</v>
      </c>
      <c r="Q58" s="49">
        <f t="shared" si="5"/>
        <v>0.1510000149373007</v>
      </c>
    </row>
    <row r="59" spans="1:17" s="9" customFormat="1" ht="60">
      <c r="A59" s="61" t="s">
        <v>92</v>
      </c>
      <c r="B59" s="2" t="s">
        <v>34</v>
      </c>
      <c r="C59" s="63" t="s">
        <v>175</v>
      </c>
      <c r="D59" s="48">
        <v>289.20100000000002</v>
      </c>
      <c r="E59" s="35">
        <v>201.86229999999998</v>
      </c>
      <c r="F59" s="28">
        <f t="shared" si="0"/>
        <v>0.69800000691560526</v>
      </c>
      <c r="G59" s="35">
        <v>43.669350000000001</v>
      </c>
      <c r="H59" s="28">
        <f t="shared" si="9"/>
        <v>0.15099999654219728</v>
      </c>
      <c r="I59" s="35">
        <v>43.669350000000001</v>
      </c>
      <c r="J59" s="49">
        <f t="shared" si="8"/>
        <v>0.15099999654219728</v>
      </c>
      <c r="K59" s="48">
        <v>289.20100000000002</v>
      </c>
      <c r="L59" s="35">
        <v>201.86229999999998</v>
      </c>
      <c r="M59" s="28">
        <f t="shared" si="3"/>
        <v>0.69800000691560526</v>
      </c>
      <c r="N59" s="35">
        <v>43.669350000000001</v>
      </c>
      <c r="O59" s="28">
        <f t="shared" si="4"/>
        <v>0.15099999654219728</v>
      </c>
      <c r="P59" s="35">
        <v>43.669350000000001</v>
      </c>
      <c r="Q59" s="49">
        <f t="shared" si="5"/>
        <v>0.15099999654219728</v>
      </c>
    </row>
    <row r="60" spans="1:17" ht="90">
      <c r="A60" s="61" t="s">
        <v>93</v>
      </c>
      <c r="B60" s="2" t="s">
        <v>176</v>
      </c>
      <c r="C60" s="63" t="s">
        <v>177</v>
      </c>
      <c r="D60" s="43">
        <v>1197.8820000000001</v>
      </c>
      <c r="E60" s="35">
        <v>718.73199999999997</v>
      </c>
      <c r="F60" s="28">
        <f t="shared" si="0"/>
        <v>0.60000233745894838</v>
      </c>
      <c r="G60" s="35">
        <v>359.4</v>
      </c>
      <c r="H60" s="28">
        <f t="shared" si="9"/>
        <v>0.30002955215956162</v>
      </c>
      <c r="I60" s="35">
        <v>119.75</v>
      </c>
      <c r="J60" s="49">
        <f t="shared" si="8"/>
        <v>9.9968110381489991E-2</v>
      </c>
      <c r="K60" s="43">
        <v>748.47905000000003</v>
      </c>
      <c r="L60" s="35">
        <v>449.08742999999998</v>
      </c>
      <c r="M60" s="28">
        <f t="shared" si="3"/>
        <v>0.6</v>
      </c>
      <c r="N60" s="35">
        <v>224.54372000000001</v>
      </c>
      <c r="O60" s="28">
        <f t="shared" si="4"/>
        <v>0.3000000066802137</v>
      </c>
      <c r="P60" s="35">
        <v>74.847899999999996</v>
      </c>
      <c r="Q60" s="49">
        <f t="shared" si="5"/>
        <v>9.999999331978629E-2</v>
      </c>
    </row>
    <row r="61" spans="1:17" ht="60">
      <c r="A61" s="61" t="s">
        <v>94</v>
      </c>
      <c r="B61" s="2" t="s">
        <v>178</v>
      </c>
      <c r="C61" s="63" t="s">
        <v>179</v>
      </c>
      <c r="D61" s="48">
        <v>1792.451</v>
      </c>
      <c r="E61" s="35">
        <v>1000</v>
      </c>
      <c r="F61" s="28">
        <f t="shared" si="0"/>
        <v>0.55789530648257613</v>
      </c>
      <c r="G61" s="35">
        <v>500</v>
      </c>
      <c r="H61" s="28">
        <f t="shared" si="9"/>
        <v>0.27894765324128806</v>
      </c>
      <c r="I61" s="35">
        <v>292.45100000000002</v>
      </c>
      <c r="J61" s="49">
        <f t="shared" si="8"/>
        <v>0.16315704027613587</v>
      </c>
      <c r="K61" s="48">
        <v>1792.451</v>
      </c>
      <c r="L61" s="35">
        <v>1000</v>
      </c>
      <c r="M61" s="28">
        <f t="shared" si="3"/>
        <v>0.55789530648257613</v>
      </c>
      <c r="N61" s="35">
        <v>500</v>
      </c>
      <c r="O61" s="28">
        <f t="shared" si="4"/>
        <v>0.27894765324128806</v>
      </c>
      <c r="P61" s="35">
        <v>292.45100000000002</v>
      </c>
      <c r="Q61" s="49">
        <f t="shared" si="5"/>
        <v>0.16315704027613587</v>
      </c>
    </row>
    <row r="62" spans="1:17">
      <c r="A62" s="60">
        <v>13</v>
      </c>
      <c r="B62" s="6" t="s">
        <v>35</v>
      </c>
      <c r="C62" s="64"/>
      <c r="D62" s="45">
        <v>13418.915999999999</v>
      </c>
      <c r="E62" s="7">
        <v>8595.8249199999991</v>
      </c>
      <c r="F62" s="30">
        <f t="shared" si="0"/>
        <v>0.64057520890659125</v>
      </c>
      <c r="G62" s="7">
        <v>2929.70244</v>
      </c>
      <c r="H62" s="30">
        <f t="shared" si="9"/>
        <v>0.21832631190179597</v>
      </c>
      <c r="I62" s="7">
        <v>1893.3886399999997</v>
      </c>
      <c r="J62" s="50">
        <f t="shared" si="8"/>
        <v>0.14109847919161278</v>
      </c>
      <c r="K62" s="45">
        <v>12140.206759999999</v>
      </c>
      <c r="L62" s="7">
        <v>7828.0819899999997</v>
      </c>
      <c r="M62" s="30">
        <f t="shared" si="3"/>
        <v>0.64480631547332889</v>
      </c>
      <c r="N62" s="7">
        <v>2912.1846799999998</v>
      </c>
      <c r="O62" s="30">
        <f t="shared" si="4"/>
        <v>0.23987933134674225</v>
      </c>
      <c r="P62" s="7">
        <v>1399.9410800000001</v>
      </c>
      <c r="Q62" s="50">
        <f t="shared" si="5"/>
        <v>0.1153144347271397</v>
      </c>
    </row>
    <row r="63" spans="1:17" ht="75">
      <c r="A63" s="62" t="s">
        <v>95</v>
      </c>
      <c r="B63" s="2" t="s">
        <v>180</v>
      </c>
      <c r="C63" s="63" t="s">
        <v>181</v>
      </c>
      <c r="D63" s="48">
        <v>1499.4169999999999</v>
      </c>
      <c r="E63" s="35">
        <v>833.56200000000001</v>
      </c>
      <c r="F63" s="28">
        <f t="shared" si="0"/>
        <v>0.55592406915487824</v>
      </c>
      <c r="G63" s="35">
        <v>377.85500000000002</v>
      </c>
      <c r="H63" s="28">
        <f t="shared" si="9"/>
        <v>0.25200127782998327</v>
      </c>
      <c r="I63" s="35">
        <v>288</v>
      </c>
      <c r="J63" s="49">
        <f t="shared" si="8"/>
        <v>0.19207465301513857</v>
      </c>
      <c r="K63" s="43">
        <v>1144.549</v>
      </c>
      <c r="L63" s="35">
        <v>636.25479000000007</v>
      </c>
      <c r="M63" s="28">
        <f t="shared" si="3"/>
        <v>0.55590000078633595</v>
      </c>
      <c r="N63" s="35">
        <v>508.29421000000002</v>
      </c>
      <c r="O63" s="28">
        <f t="shared" si="4"/>
        <v>0.44409999921366411</v>
      </c>
      <c r="P63" s="35">
        <v>0</v>
      </c>
      <c r="Q63" s="49">
        <f t="shared" si="5"/>
        <v>0</v>
      </c>
    </row>
    <row r="64" spans="1:17" ht="45">
      <c r="A64" s="61" t="s">
        <v>96</v>
      </c>
      <c r="B64" s="2" t="s">
        <v>182</v>
      </c>
      <c r="C64" s="63" t="s">
        <v>183</v>
      </c>
      <c r="D64" s="48">
        <v>832.19299999999998</v>
      </c>
      <c r="E64" s="33">
        <v>632.19299999999998</v>
      </c>
      <c r="F64" s="28">
        <f t="shared" si="0"/>
        <v>0.75967113397973784</v>
      </c>
      <c r="G64" s="33">
        <v>85</v>
      </c>
      <c r="H64" s="28">
        <f t="shared" si="9"/>
        <v>0.1021397680586114</v>
      </c>
      <c r="I64" s="35">
        <v>115</v>
      </c>
      <c r="J64" s="49">
        <f t="shared" si="8"/>
        <v>0.13818909796165071</v>
      </c>
      <c r="K64" s="43">
        <v>832.92</v>
      </c>
      <c r="L64" s="35">
        <v>632.19299999999998</v>
      </c>
      <c r="M64" s="28">
        <f t="shared" si="3"/>
        <v>0.75900806800172893</v>
      </c>
      <c r="N64" s="35">
        <v>85.727990000000005</v>
      </c>
      <c r="O64" s="28">
        <f t="shared" si="4"/>
        <v>0.1029246386207559</v>
      </c>
      <c r="P64" s="35">
        <v>115</v>
      </c>
      <c r="Q64" s="49">
        <f t="shared" si="5"/>
        <v>0.13806848196705568</v>
      </c>
    </row>
    <row r="65" spans="1:17" ht="60">
      <c r="A65" s="61" t="s">
        <v>97</v>
      </c>
      <c r="B65" s="2" t="s">
        <v>184</v>
      </c>
      <c r="C65" s="63" t="s">
        <v>185</v>
      </c>
      <c r="D65" s="48">
        <v>1342.039</v>
      </c>
      <c r="E65" s="35">
        <v>801.197</v>
      </c>
      <c r="F65" s="28">
        <f t="shared" si="0"/>
        <v>0.59699978912684359</v>
      </c>
      <c r="G65" s="35">
        <v>405.29599999999999</v>
      </c>
      <c r="H65" s="28">
        <f t="shared" si="9"/>
        <v>0.30200016541993191</v>
      </c>
      <c r="I65" s="35">
        <v>135.54599999999999</v>
      </c>
      <c r="J65" s="49">
        <f t="shared" si="8"/>
        <v>0.10100004545322452</v>
      </c>
      <c r="K65" s="43">
        <v>1292.8538799999999</v>
      </c>
      <c r="L65" s="35">
        <v>771.83352000000002</v>
      </c>
      <c r="M65" s="28">
        <f t="shared" si="3"/>
        <v>0.596999809444823</v>
      </c>
      <c r="N65" s="35">
        <v>390.44186999999999</v>
      </c>
      <c r="O65" s="28">
        <f t="shared" si="4"/>
        <v>0.30199999863867061</v>
      </c>
      <c r="P65" s="35">
        <v>130.57849000000002</v>
      </c>
      <c r="Q65" s="49">
        <f t="shared" si="5"/>
        <v>0.10100019191650647</v>
      </c>
    </row>
    <row r="66" spans="1:17" ht="75">
      <c r="A66" s="61" t="s">
        <v>248</v>
      </c>
      <c r="B66" s="2" t="s">
        <v>36</v>
      </c>
      <c r="C66" s="63" t="s">
        <v>186</v>
      </c>
      <c r="D66" s="48">
        <v>1499.98</v>
      </c>
      <c r="E66" s="35">
        <v>895.48800000000006</v>
      </c>
      <c r="F66" s="28">
        <f t="shared" si="0"/>
        <v>0.59699995999946665</v>
      </c>
      <c r="G66" s="35">
        <v>452.99400000000003</v>
      </c>
      <c r="H66" s="28">
        <f t="shared" si="9"/>
        <v>0.30200002666702225</v>
      </c>
      <c r="I66" s="35">
        <v>151.49799999999999</v>
      </c>
      <c r="J66" s="49">
        <f t="shared" si="8"/>
        <v>0.10100001333351111</v>
      </c>
      <c r="K66" s="43">
        <v>1145</v>
      </c>
      <c r="L66" s="35">
        <v>683.56500000000005</v>
      </c>
      <c r="M66" s="28">
        <f t="shared" si="3"/>
        <v>0.59700000000000009</v>
      </c>
      <c r="N66" s="35">
        <v>345.79</v>
      </c>
      <c r="O66" s="28">
        <f t="shared" si="4"/>
        <v>0.30199999999999999</v>
      </c>
      <c r="P66" s="35">
        <v>115.645</v>
      </c>
      <c r="Q66" s="49">
        <f t="shared" si="5"/>
        <v>0.10099999999999999</v>
      </c>
    </row>
    <row r="67" spans="1:17" ht="60">
      <c r="A67" s="61" t="s">
        <v>249</v>
      </c>
      <c r="B67" s="2" t="s">
        <v>37</v>
      </c>
      <c r="C67" s="63" t="s">
        <v>187</v>
      </c>
      <c r="D67" s="48">
        <v>1493.6890000000001</v>
      </c>
      <c r="E67" s="35">
        <v>891.73199999999997</v>
      </c>
      <c r="F67" s="28">
        <f t="shared" si="0"/>
        <v>0.59699977706202556</v>
      </c>
      <c r="G67" s="35">
        <v>451.09399999999999</v>
      </c>
      <c r="H67" s="28">
        <f t="shared" si="9"/>
        <v>0.30199994778029426</v>
      </c>
      <c r="I67" s="35">
        <v>150.863</v>
      </c>
      <c r="J67" s="49">
        <f t="shared" si="8"/>
        <v>0.10100027515768008</v>
      </c>
      <c r="K67" s="43">
        <v>1425.6453200000001</v>
      </c>
      <c r="L67" s="35">
        <v>851.11024999999995</v>
      </c>
      <c r="M67" s="28">
        <f t="shared" si="3"/>
        <v>0.59699999576332208</v>
      </c>
      <c r="N67" s="35">
        <v>430.54490999999996</v>
      </c>
      <c r="O67" s="28">
        <f t="shared" si="4"/>
        <v>0.30200001638556212</v>
      </c>
      <c r="P67" s="35">
        <v>143.99016</v>
      </c>
      <c r="Q67" s="49">
        <f t="shared" si="5"/>
        <v>0.10099998785111573</v>
      </c>
    </row>
    <row r="68" spans="1:17" ht="90">
      <c r="A68" s="61" t="s">
        <v>250</v>
      </c>
      <c r="B68" s="2" t="s">
        <v>38</v>
      </c>
      <c r="C68" s="63" t="s">
        <v>188</v>
      </c>
      <c r="D68" s="48">
        <v>1305.414</v>
      </c>
      <c r="E68" s="33">
        <v>999.94712000000004</v>
      </c>
      <c r="F68" s="28">
        <f t="shared" si="0"/>
        <v>0.76599999693583798</v>
      </c>
      <c r="G68" s="33">
        <v>143.59554</v>
      </c>
      <c r="H68" s="28">
        <f t="shared" si="9"/>
        <v>0.11</v>
      </c>
      <c r="I68" s="35">
        <v>161.87134</v>
      </c>
      <c r="J68" s="49">
        <f t="shared" si="8"/>
        <v>0.12400000306416202</v>
      </c>
      <c r="K68" s="48">
        <v>1305.414</v>
      </c>
      <c r="L68" s="33">
        <v>999.94712000000004</v>
      </c>
      <c r="M68" s="28">
        <f t="shared" si="3"/>
        <v>0.76599999693583798</v>
      </c>
      <c r="N68" s="33">
        <v>143.59554</v>
      </c>
      <c r="O68" s="28">
        <f t="shared" si="4"/>
        <v>0.11</v>
      </c>
      <c r="P68" s="35">
        <v>161.87134</v>
      </c>
      <c r="Q68" s="49">
        <f t="shared" si="5"/>
        <v>0.12400000306416202</v>
      </c>
    </row>
    <row r="69" spans="1:17" ht="75">
      <c r="A69" s="61" t="s">
        <v>251</v>
      </c>
      <c r="B69" s="2" t="s">
        <v>39</v>
      </c>
      <c r="C69" s="63" t="s">
        <v>189</v>
      </c>
      <c r="D69" s="48">
        <v>1309.9480000000001</v>
      </c>
      <c r="E69" s="33">
        <v>913.81899999999996</v>
      </c>
      <c r="F69" s="28">
        <f t="shared" si="0"/>
        <v>0.69759944669559393</v>
      </c>
      <c r="G69" s="33">
        <v>202.256</v>
      </c>
      <c r="H69" s="28">
        <f t="shared" si="9"/>
        <v>0.15440002198560551</v>
      </c>
      <c r="I69" s="35">
        <v>193.87299999999999</v>
      </c>
      <c r="J69" s="49">
        <f t="shared" si="8"/>
        <v>0.14800053131880042</v>
      </c>
      <c r="K69" s="43">
        <v>1309.9473899999998</v>
      </c>
      <c r="L69" s="35">
        <v>913.81856999999991</v>
      </c>
      <c r="M69" s="28">
        <f t="shared" si="3"/>
        <v>0.69759944328756596</v>
      </c>
      <c r="N69" s="35">
        <v>202.25592</v>
      </c>
      <c r="O69" s="28">
        <f t="shared" si="4"/>
        <v>0.15440003281353157</v>
      </c>
      <c r="P69" s="35">
        <v>193.87289999999999</v>
      </c>
      <c r="Q69" s="49">
        <f t="shared" si="5"/>
        <v>0.14800052389890256</v>
      </c>
    </row>
    <row r="70" spans="1:17" s="9" customFormat="1" ht="60">
      <c r="A70" s="61" t="s">
        <v>252</v>
      </c>
      <c r="B70" s="2" t="s">
        <v>241</v>
      </c>
      <c r="C70" s="63" t="s">
        <v>190</v>
      </c>
      <c r="D70" s="48">
        <v>1333.806</v>
      </c>
      <c r="E70" s="35">
        <v>907.06230000000005</v>
      </c>
      <c r="F70" s="28">
        <f t="shared" ref="F70:F108" si="10">E70/D70</f>
        <v>0.68005564527375051</v>
      </c>
      <c r="G70" s="35">
        <v>133.381</v>
      </c>
      <c r="H70" s="28">
        <f t="shared" si="9"/>
        <v>0.10000029989368768</v>
      </c>
      <c r="I70" s="35">
        <v>293.36270000000002</v>
      </c>
      <c r="J70" s="49">
        <f t="shared" si="8"/>
        <v>0.21994405483256185</v>
      </c>
      <c r="K70" s="48">
        <v>1333.806</v>
      </c>
      <c r="L70" s="35">
        <v>907.06230000000005</v>
      </c>
      <c r="M70" s="28">
        <f t="shared" si="3"/>
        <v>0.68005564527375051</v>
      </c>
      <c r="N70" s="35">
        <v>133.381</v>
      </c>
      <c r="O70" s="28">
        <f t="shared" si="4"/>
        <v>0.10000029989368768</v>
      </c>
      <c r="P70" s="35">
        <v>293.36270000000002</v>
      </c>
      <c r="Q70" s="49">
        <f t="shared" si="5"/>
        <v>0.21994405483256185</v>
      </c>
    </row>
    <row r="71" spans="1:17" ht="60">
      <c r="A71" s="61" t="s">
        <v>253</v>
      </c>
      <c r="B71" s="2" t="s">
        <v>191</v>
      </c>
      <c r="C71" s="63" t="s">
        <v>192</v>
      </c>
      <c r="D71" s="48">
        <v>835.49599999999998</v>
      </c>
      <c r="E71" s="33">
        <v>532.21100000000001</v>
      </c>
      <c r="F71" s="28">
        <f t="shared" si="10"/>
        <v>0.63700005745090349</v>
      </c>
      <c r="G71" s="33">
        <v>177.9606</v>
      </c>
      <c r="H71" s="28">
        <f t="shared" si="9"/>
        <v>0.2129999425490966</v>
      </c>
      <c r="I71" s="35">
        <v>125.3244</v>
      </c>
      <c r="J71" s="49">
        <f t="shared" si="8"/>
        <v>0.15</v>
      </c>
      <c r="K71" s="43">
        <v>626.62199999999996</v>
      </c>
      <c r="L71" s="35">
        <v>399.15821</v>
      </c>
      <c r="M71" s="28">
        <f t="shared" si="3"/>
        <v>0.63699999361656634</v>
      </c>
      <c r="N71" s="35">
        <v>133.47048999999998</v>
      </c>
      <c r="O71" s="28">
        <f t="shared" si="4"/>
        <v>0.21300000638343369</v>
      </c>
      <c r="P71" s="35">
        <v>93.993300000000005</v>
      </c>
      <c r="Q71" s="49">
        <f t="shared" si="5"/>
        <v>0.15000000000000002</v>
      </c>
    </row>
    <row r="72" spans="1:17" ht="45">
      <c r="A72" s="61" t="s">
        <v>248</v>
      </c>
      <c r="B72" s="2" t="s">
        <v>191</v>
      </c>
      <c r="C72" s="63" t="s">
        <v>193</v>
      </c>
      <c r="D72" s="48">
        <v>953.66800000000001</v>
      </c>
      <c r="E72" s="33">
        <v>610.34749999999997</v>
      </c>
      <c r="F72" s="28">
        <f t="shared" si="10"/>
        <v>0.63999997902834105</v>
      </c>
      <c r="G72" s="33">
        <v>200.27029999999999</v>
      </c>
      <c r="H72" s="28">
        <f t="shared" si="9"/>
        <v>0.2100000209716589</v>
      </c>
      <c r="I72" s="35">
        <v>143.05020000000002</v>
      </c>
      <c r="J72" s="49">
        <f t="shared" si="8"/>
        <v>0.15000000000000002</v>
      </c>
      <c r="K72" s="43">
        <v>715.24950000000001</v>
      </c>
      <c r="L72" s="35">
        <v>457.75968</v>
      </c>
      <c r="M72" s="28">
        <f t="shared" si="3"/>
        <v>0.64</v>
      </c>
      <c r="N72" s="35">
        <v>240.15482</v>
      </c>
      <c r="O72" s="28">
        <f t="shared" si="4"/>
        <v>0.33576370203684169</v>
      </c>
      <c r="P72" s="35">
        <v>17.335000000000001</v>
      </c>
      <c r="Q72" s="49">
        <f t="shared" si="5"/>
        <v>2.423629796315831E-2</v>
      </c>
    </row>
    <row r="73" spans="1:17" ht="60">
      <c r="A73" s="61" t="s">
        <v>249</v>
      </c>
      <c r="B73" s="2" t="s">
        <v>194</v>
      </c>
      <c r="C73" s="63" t="s">
        <v>195</v>
      </c>
      <c r="D73" s="48">
        <v>1013.266</v>
      </c>
      <c r="E73" s="35">
        <v>578.26599999999996</v>
      </c>
      <c r="F73" s="28">
        <f t="shared" si="10"/>
        <v>0.57069515803352722</v>
      </c>
      <c r="G73" s="35">
        <v>300</v>
      </c>
      <c r="H73" s="28">
        <f t="shared" si="9"/>
        <v>0.296072304804464</v>
      </c>
      <c r="I73" s="35">
        <v>135</v>
      </c>
      <c r="J73" s="49">
        <f t="shared" si="8"/>
        <v>0.13323253716200881</v>
      </c>
      <c r="K73" s="43">
        <v>1008.1996700000001</v>
      </c>
      <c r="L73" s="35">
        <v>575.37954999999999</v>
      </c>
      <c r="M73" s="28">
        <f t="shared" si="3"/>
        <v>0.57069999834457386</v>
      </c>
      <c r="N73" s="35">
        <v>298.52792999999997</v>
      </c>
      <c r="O73" s="28">
        <f t="shared" si="4"/>
        <v>0.29610000765027028</v>
      </c>
      <c r="P73" s="35">
        <v>134.29219000000001</v>
      </c>
      <c r="Q73" s="49">
        <f t="shared" si="5"/>
        <v>0.13319999400515573</v>
      </c>
    </row>
    <row r="74" spans="1:17">
      <c r="A74" s="60">
        <v>14</v>
      </c>
      <c r="B74" s="6" t="s">
        <v>40</v>
      </c>
      <c r="C74" s="64"/>
      <c r="D74" s="45">
        <v>4650.3879999999999</v>
      </c>
      <c r="E74" s="7">
        <v>3540.7386199999996</v>
      </c>
      <c r="F74" s="30">
        <f t="shared" si="10"/>
        <v>0.76138563491906475</v>
      </c>
      <c r="G74" s="7">
        <v>664.93745999999999</v>
      </c>
      <c r="H74" s="30">
        <f t="shared" si="9"/>
        <v>0.14298537240333495</v>
      </c>
      <c r="I74" s="7">
        <v>444.71191999999996</v>
      </c>
      <c r="J74" s="50">
        <f t="shared" si="8"/>
        <v>9.5628992677600222E-2</v>
      </c>
      <c r="K74" s="45">
        <v>4567.6347599999999</v>
      </c>
      <c r="L74" s="7">
        <v>3475.6179099999999</v>
      </c>
      <c r="M74" s="30">
        <f t="shared" si="3"/>
        <v>0.76092290487779723</v>
      </c>
      <c r="N74" s="7">
        <v>653.13979000000006</v>
      </c>
      <c r="O74" s="30">
        <f t="shared" si="4"/>
        <v>0.14299299841566143</v>
      </c>
      <c r="P74" s="7">
        <v>438.87705999999997</v>
      </c>
      <c r="Q74" s="50">
        <f t="shared" si="5"/>
        <v>9.6084096706541389E-2</v>
      </c>
    </row>
    <row r="75" spans="1:17" s="9" customFormat="1" ht="30">
      <c r="A75" s="61" t="s">
        <v>98</v>
      </c>
      <c r="B75" s="2" t="s">
        <v>196</v>
      </c>
      <c r="C75" s="63" t="s">
        <v>197</v>
      </c>
      <c r="D75" s="48">
        <v>673.971</v>
      </c>
      <c r="E75" s="35">
        <v>520.471</v>
      </c>
      <c r="F75" s="28">
        <f t="shared" si="10"/>
        <v>0.77224539334778497</v>
      </c>
      <c r="G75" s="35">
        <v>68.5</v>
      </c>
      <c r="H75" s="28">
        <f t="shared" si="9"/>
        <v>0.10163642055815458</v>
      </c>
      <c r="I75" s="35">
        <v>85</v>
      </c>
      <c r="J75" s="49">
        <f t="shared" si="8"/>
        <v>0.12611818609406042</v>
      </c>
      <c r="K75" s="48">
        <v>673.971</v>
      </c>
      <c r="L75" s="35">
        <v>520.471</v>
      </c>
      <c r="M75" s="28">
        <f t="shared" si="3"/>
        <v>0.77224539334778497</v>
      </c>
      <c r="N75" s="35">
        <v>68.5</v>
      </c>
      <c r="O75" s="28">
        <f t="shared" si="4"/>
        <v>0.10163642055815458</v>
      </c>
      <c r="P75" s="35">
        <v>85</v>
      </c>
      <c r="Q75" s="49">
        <f t="shared" si="5"/>
        <v>0.12611818609406042</v>
      </c>
    </row>
    <row r="76" spans="1:17" ht="60">
      <c r="A76" s="61" t="s">
        <v>99</v>
      </c>
      <c r="B76" s="2" t="s">
        <v>41</v>
      </c>
      <c r="C76" s="63" t="s">
        <v>198</v>
      </c>
      <c r="D76" s="48">
        <v>308.26299999999998</v>
      </c>
      <c r="E76" s="35">
        <v>245</v>
      </c>
      <c r="F76" s="28">
        <f t="shared" si="10"/>
        <v>0.79477588941909993</v>
      </c>
      <c r="G76" s="35">
        <v>31.263000000000002</v>
      </c>
      <c r="H76" s="28">
        <f t="shared" si="9"/>
        <v>0.10141664747309928</v>
      </c>
      <c r="I76" s="35">
        <v>32</v>
      </c>
      <c r="J76" s="49">
        <f t="shared" si="8"/>
        <v>0.10380746310780081</v>
      </c>
      <c r="K76" s="48">
        <v>308.26299999999998</v>
      </c>
      <c r="L76" s="35">
        <v>245</v>
      </c>
      <c r="M76" s="28">
        <f t="shared" ref="M76:M108" si="11">L76/K76</f>
        <v>0.79477588941909993</v>
      </c>
      <c r="N76" s="35">
        <v>31.263000000000002</v>
      </c>
      <c r="O76" s="28">
        <f t="shared" ref="O76:O108" si="12">N76/K76</f>
        <v>0.10141664747309928</v>
      </c>
      <c r="P76" s="35">
        <v>32</v>
      </c>
      <c r="Q76" s="49">
        <f t="shared" ref="Q76:Q108" si="13">P76/K76</f>
        <v>0.10380746310780081</v>
      </c>
    </row>
    <row r="77" spans="1:17" ht="90">
      <c r="A77" s="61" t="s">
        <v>100</v>
      </c>
      <c r="B77" s="2" t="s">
        <v>199</v>
      </c>
      <c r="C77" s="63" t="s">
        <v>200</v>
      </c>
      <c r="D77" s="48">
        <v>1388.2560000000001</v>
      </c>
      <c r="E77" s="35">
        <v>999.54431999999997</v>
      </c>
      <c r="F77" s="28">
        <f t="shared" si="10"/>
        <v>0.72</v>
      </c>
      <c r="G77" s="35">
        <v>291.53376000000003</v>
      </c>
      <c r="H77" s="28">
        <f t="shared" si="9"/>
        <v>0.21000000000000002</v>
      </c>
      <c r="I77" s="35">
        <v>97.17792</v>
      </c>
      <c r="J77" s="49">
        <f t="shared" si="8"/>
        <v>6.9999999999999993E-2</v>
      </c>
      <c r="K77" s="51">
        <v>1356.7817600000001</v>
      </c>
      <c r="L77" s="35">
        <v>976.88287000000003</v>
      </c>
      <c r="M77" s="28">
        <f t="shared" si="11"/>
        <v>0.72000000206370696</v>
      </c>
      <c r="N77" s="35">
        <v>284.92417</v>
      </c>
      <c r="O77" s="28">
        <f t="shared" si="12"/>
        <v>0.21000000029481528</v>
      </c>
      <c r="P77" s="35">
        <v>94.974720000000005</v>
      </c>
      <c r="Q77" s="49">
        <f t="shared" si="13"/>
        <v>6.9999997641477726E-2</v>
      </c>
    </row>
    <row r="78" spans="1:17" ht="45">
      <c r="A78" s="61" t="s">
        <v>101</v>
      </c>
      <c r="B78" s="2" t="s">
        <v>201</v>
      </c>
      <c r="C78" s="63" t="s">
        <v>202</v>
      </c>
      <c r="D78" s="48">
        <v>494.2</v>
      </c>
      <c r="E78" s="33">
        <v>409.2</v>
      </c>
      <c r="F78" s="28">
        <f t="shared" si="10"/>
        <v>0.82800485633346821</v>
      </c>
      <c r="G78" s="33">
        <v>50</v>
      </c>
      <c r="H78" s="28">
        <f t="shared" si="9"/>
        <v>0.10117361392148928</v>
      </c>
      <c r="I78" s="35">
        <v>35</v>
      </c>
      <c r="J78" s="49">
        <f t="shared" si="8"/>
        <v>7.0821529745042494E-2</v>
      </c>
      <c r="K78" s="43">
        <v>442.92099999999999</v>
      </c>
      <c r="L78" s="35">
        <v>366.74074000000002</v>
      </c>
      <c r="M78" s="28">
        <f t="shared" si="11"/>
        <v>0.82800485865425222</v>
      </c>
      <c r="N78" s="35">
        <v>44.811920000000001</v>
      </c>
      <c r="O78" s="28">
        <f t="shared" si="12"/>
        <v>0.10117361786864927</v>
      </c>
      <c r="P78" s="35">
        <v>31.36834</v>
      </c>
      <c r="Q78" s="49">
        <f t="shared" si="13"/>
        <v>7.0821523477098622E-2</v>
      </c>
    </row>
    <row r="79" spans="1:17" ht="45">
      <c r="A79" s="61" t="s">
        <v>102</v>
      </c>
      <c r="B79" s="2" t="s">
        <v>203</v>
      </c>
      <c r="C79" s="63" t="s">
        <v>204</v>
      </c>
      <c r="D79" s="48">
        <v>500</v>
      </c>
      <c r="E79" s="33">
        <v>396.25</v>
      </c>
      <c r="F79" s="28">
        <f t="shared" si="10"/>
        <v>0.79249999999999998</v>
      </c>
      <c r="G79" s="33">
        <v>51.5</v>
      </c>
      <c r="H79" s="28">
        <f t="shared" si="9"/>
        <v>0.10299999999999999</v>
      </c>
      <c r="I79" s="35">
        <v>52.25</v>
      </c>
      <c r="J79" s="49">
        <f t="shared" si="8"/>
        <v>0.1045</v>
      </c>
      <c r="K79" s="48">
        <v>500</v>
      </c>
      <c r="L79" s="33">
        <v>396.25</v>
      </c>
      <c r="M79" s="28">
        <f t="shared" si="11"/>
        <v>0.79249999999999998</v>
      </c>
      <c r="N79" s="33">
        <v>51.5</v>
      </c>
      <c r="O79" s="28">
        <f t="shared" si="12"/>
        <v>0.10299999999999999</v>
      </c>
      <c r="P79" s="35">
        <v>52.25</v>
      </c>
      <c r="Q79" s="49">
        <f t="shared" si="13"/>
        <v>0.1045</v>
      </c>
    </row>
    <row r="80" spans="1:17" ht="30">
      <c r="A80" s="61" t="s">
        <v>103</v>
      </c>
      <c r="B80" s="2" t="s">
        <v>42</v>
      </c>
      <c r="C80" s="63" t="s">
        <v>205</v>
      </c>
      <c r="D80" s="48">
        <v>185.7</v>
      </c>
      <c r="E80" s="33">
        <v>135.37529999999998</v>
      </c>
      <c r="F80" s="28">
        <f t="shared" si="10"/>
        <v>0.72899999999999998</v>
      </c>
      <c r="G80" s="33">
        <v>28.040700000000001</v>
      </c>
      <c r="H80" s="28">
        <f t="shared" si="9"/>
        <v>0.15100000000000002</v>
      </c>
      <c r="I80" s="35">
        <v>22.283999999999999</v>
      </c>
      <c r="J80" s="49">
        <f t="shared" si="8"/>
        <v>0.12</v>
      </c>
      <c r="K80" s="48">
        <v>185.7</v>
      </c>
      <c r="L80" s="33">
        <v>135.37529999999998</v>
      </c>
      <c r="M80" s="28">
        <f t="shared" si="11"/>
        <v>0.72899999999999998</v>
      </c>
      <c r="N80" s="33">
        <v>28.040700000000001</v>
      </c>
      <c r="O80" s="28">
        <f t="shared" si="12"/>
        <v>0.15100000000000002</v>
      </c>
      <c r="P80" s="35">
        <v>22.283999999999999</v>
      </c>
      <c r="Q80" s="49">
        <f t="shared" si="13"/>
        <v>0.12</v>
      </c>
    </row>
    <row r="81" spans="1:17" ht="30">
      <c r="A81" s="61" t="s">
        <v>254</v>
      </c>
      <c r="B81" s="2" t="s">
        <v>42</v>
      </c>
      <c r="C81" s="63" t="s">
        <v>206</v>
      </c>
      <c r="D81" s="48">
        <v>1099.998</v>
      </c>
      <c r="E81" s="33">
        <v>834.89800000000002</v>
      </c>
      <c r="F81" s="28">
        <f t="shared" si="10"/>
        <v>0.75899956181738515</v>
      </c>
      <c r="G81" s="33">
        <v>144.1</v>
      </c>
      <c r="H81" s="28">
        <f t="shared" si="9"/>
        <v>0.13100023818225123</v>
      </c>
      <c r="I81" s="35">
        <v>121</v>
      </c>
      <c r="J81" s="49">
        <f t="shared" si="8"/>
        <v>0.11000020000036363</v>
      </c>
      <c r="K81" s="48">
        <v>1099.998</v>
      </c>
      <c r="L81" s="33">
        <v>834.89800000000002</v>
      </c>
      <c r="M81" s="28">
        <f t="shared" si="11"/>
        <v>0.75899956181738515</v>
      </c>
      <c r="N81" s="33">
        <v>144.1</v>
      </c>
      <c r="O81" s="28">
        <f t="shared" si="12"/>
        <v>0.13100023818225123</v>
      </c>
      <c r="P81" s="35">
        <v>121</v>
      </c>
      <c r="Q81" s="49">
        <f t="shared" si="13"/>
        <v>0.11000020000036363</v>
      </c>
    </row>
    <row r="82" spans="1:17">
      <c r="A82" s="60">
        <v>15</v>
      </c>
      <c r="B82" s="6" t="s">
        <v>43</v>
      </c>
      <c r="C82" s="64"/>
      <c r="D82" s="45">
        <v>11465.368</v>
      </c>
      <c r="E82" s="7">
        <v>7116.2619599999998</v>
      </c>
      <c r="F82" s="30">
        <f t="shared" si="10"/>
        <v>0.62067453569741504</v>
      </c>
      <c r="G82" s="7">
        <v>2714.88285</v>
      </c>
      <c r="H82" s="30">
        <f t="shared" si="9"/>
        <v>0.23678985707218467</v>
      </c>
      <c r="I82" s="7">
        <v>1634.2231899999999</v>
      </c>
      <c r="J82" s="50">
        <f t="shared" si="8"/>
        <v>0.14253560723040026</v>
      </c>
      <c r="K82" s="45">
        <v>10206.643620000001</v>
      </c>
      <c r="L82" s="7">
        <v>6446.0409500000005</v>
      </c>
      <c r="M82" s="30">
        <f t="shared" si="11"/>
        <v>0.63155344597012586</v>
      </c>
      <c r="N82" s="7">
        <v>2413.8310200000001</v>
      </c>
      <c r="O82" s="30">
        <f t="shared" si="12"/>
        <v>0.23649606176805063</v>
      </c>
      <c r="P82" s="7">
        <v>1346.7716499999999</v>
      </c>
      <c r="Q82" s="50">
        <f t="shared" si="13"/>
        <v>0.13195049226182345</v>
      </c>
    </row>
    <row r="83" spans="1:17" ht="45">
      <c r="A83" s="61" t="s">
        <v>112</v>
      </c>
      <c r="B83" s="2" t="s">
        <v>207</v>
      </c>
      <c r="C83" s="63" t="s">
        <v>208</v>
      </c>
      <c r="D83" s="48">
        <v>939.15099999999995</v>
      </c>
      <c r="E83" s="33">
        <v>685.58023000000003</v>
      </c>
      <c r="F83" s="28">
        <f t="shared" si="10"/>
        <v>0.73000000000000009</v>
      </c>
      <c r="G83" s="33">
        <v>140.87264999999999</v>
      </c>
      <c r="H83" s="28">
        <f t="shared" si="9"/>
        <v>0.15</v>
      </c>
      <c r="I83" s="35">
        <v>112.69811999999999</v>
      </c>
      <c r="J83" s="49">
        <f t="shared" si="8"/>
        <v>0.12</v>
      </c>
      <c r="K83" s="48">
        <v>939.15099999999995</v>
      </c>
      <c r="L83" s="33">
        <v>685.58023000000003</v>
      </c>
      <c r="M83" s="28">
        <f t="shared" si="11"/>
        <v>0.73000000000000009</v>
      </c>
      <c r="N83" s="33">
        <v>140.87264999999999</v>
      </c>
      <c r="O83" s="28">
        <f t="shared" si="12"/>
        <v>0.15</v>
      </c>
      <c r="P83" s="35">
        <v>112.69811999999999</v>
      </c>
      <c r="Q83" s="49">
        <f t="shared" si="13"/>
        <v>0.12</v>
      </c>
    </row>
    <row r="84" spans="1:17" ht="30">
      <c r="A84" s="61" t="s">
        <v>255</v>
      </c>
      <c r="B84" s="2" t="s">
        <v>209</v>
      </c>
      <c r="C84" s="63" t="s">
        <v>210</v>
      </c>
      <c r="D84" s="48">
        <v>297.298</v>
      </c>
      <c r="E84" s="35">
        <v>222.9735</v>
      </c>
      <c r="F84" s="28">
        <f t="shared" si="10"/>
        <v>0.75</v>
      </c>
      <c r="G84" s="35">
        <v>44.594699999999996</v>
      </c>
      <c r="H84" s="28">
        <f t="shared" si="9"/>
        <v>0.15</v>
      </c>
      <c r="I84" s="35">
        <v>29.729800000000001</v>
      </c>
      <c r="J84" s="49">
        <f t="shared" si="8"/>
        <v>0.1</v>
      </c>
      <c r="K84" s="48">
        <v>297.298</v>
      </c>
      <c r="L84" s="35">
        <v>222.9735</v>
      </c>
      <c r="M84" s="28">
        <f t="shared" si="11"/>
        <v>0.75</v>
      </c>
      <c r="N84" s="35">
        <v>44.594699999999996</v>
      </c>
      <c r="O84" s="28">
        <f t="shared" si="12"/>
        <v>0.15</v>
      </c>
      <c r="P84" s="35">
        <v>29.729800000000001</v>
      </c>
      <c r="Q84" s="49">
        <f t="shared" si="13"/>
        <v>0.1</v>
      </c>
    </row>
    <row r="85" spans="1:17" s="9" customFormat="1" ht="45">
      <c r="A85" s="61" t="s">
        <v>256</v>
      </c>
      <c r="B85" s="2" t="s">
        <v>44</v>
      </c>
      <c r="C85" s="63" t="s">
        <v>211</v>
      </c>
      <c r="D85" s="48">
        <v>1249.9570000000001</v>
      </c>
      <c r="E85" s="35">
        <v>1000</v>
      </c>
      <c r="F85" s="28">
        <f t="shared" si="10"/>
        <v>0.80002752094672047</v>
      </c>
      <c r="G85" s="35">
        <v>175</v>
      </c>
      <c r="H85" s="28">
        <f t="shared" si="9"/>
        <v>0.14000481616567609</v>
      </c>
      <c r="I85" s="35">
        <v>74.956999999999994</v>
      </c>
      <c r="J85" s="49">
        <f t="shared" si="8"/>
        <v>5.9967662887603322E-2</v>
      </c>
      <c r="K85" s="48">
        <v>1249.9570000000001</v>
      </c>
      <c r="L85" s="35">
        <v>1000</v>
      </c>
      <c r="M85" s="28">
        <f t="shared" si="11"/>
        <v>0.80002752094672047</v>
      </c>
      <c r="N85" s="35">
        <v>175</v>
      </c>
      <c r="O85" s="28">
        <f t="shared" si="12"/>
        <v>0.14000481616567609</v>
      </c>
      <c r="P85" s="35">
        <v>74.956999999999994</v>
      </c>
      <c r="Q85" s="49">
        <f t="shared" si="13"/>
        <v>5.9967662887603322E-2</v>
      </c>
    </row>
    <row r="86" spans="1:17" ht="60">
      <c r="A86" s="61" t="s">
        <v>257</v>
      </c>
      <c r="B86" s="2" t="s">
        <v>45</v>
      </c>
      <c r="C86" s="63" t="s">
        <v>212</v>
      </c>
      <c r="D86" s="48">
        <v>1299.9839999999999</v>
      </c>
      <c r="E86" s="33">
        <v>999.88522999999998</v>
      </c>
      <c r="F86" s="28">
        <f t="shared" si="10"/>
        <v>0.7691519511009367</v>
      </c>
      <c r="G86" s="33">
        <v>150</v>
      </c>
      <c r="H86" s="28">
        <f t="shared" si="9"/>
        <v>0.11538603552043718</v>
      </c>
      <c r="I86" s="35">
        <v>150.09877</v>
      </c>
      <c r="J86" s="49">
        <f t="shared" si="8"/>
        <v>0.1154620133786262</v>
      </c>
      <c r="K86" s="48">
        <v>1299.9839999999999</v>
      </c>
      <c r="L86" s="33">
        <v>999.88522999999998</v>
      </c>
      <c r="M86" s="28">
        <f t="shared" si="11"/>
        <v>0.7691519511009367</v>
      </c>
      <c r="N86" s="33">
        <v>150</v>
      </c>
      <c r="O86" s="28">
        <f t="shared" si="12"/>
        <v>0.11538603552043718</v>
      </c>
      <c r="P86" s="35">
        <v>150.09877</v>
      </c>
      <c r="Q86" s="49">
        <f t="shared" si="13"/>
        <v>0.1154620133786262</v>
      </c>
    </row>
    <row r="87" spans="1:17" ht="30">
      <c r="A87" s="61" t="s">
        <v>258</v>
      </c>
      <c r="B87" s="2" t="s">
        <v>46</v>
      </c>
      <c r="C87" s="63" t="s">
        <v>213</v>
      </c>
      <c r="D87" s="48">
        <v>1258.2760000000001</v>
      </c>
      <c r="E87" s="33">
        <v>1000</v>
      </c>
      <c r="F87" s="28">
        <f t="shared" si="10"/>
        <v>0.79473819734303119</v>
      </c>
      <c r="G87" s="33">
        <v>190.976</v>
      </c>
      <c r="H87" s="28">
        <f t="shared" ref="H87:H108" si="14">G87/D87</f>
        <v>0.15177592197578274</v>
      </c>
      <c r="I87" s="35">
        <v>67.3</v>
      </c>
      <c r="J87" s="49">
        <f t="shared" ref="J87:J108" si="15">I87/D87</f>
        <v>5.3485880681185996E-2</v>
      </c>
      <c r="K87" s="43">
        <v>1119.7936200000001</v>
      </c>
      <c r="L87" s="35">
        <v>889.89999</v>
      </c>
      <c r="M87" s="28">
        <f t="shared" si="11"/>
        <v>0.79470000016610198</v>
      </c>
      <c r="N87" s="35">
        <v>169.98467000000002</v>
      </c>
      <c r="O87" s="28">
        <f t="shared" si="12"/>
        <v>0.1517999986461791</v>
      </c>
      <c r="P87" s="35">
        <v>59.90896</v>
      </c>
      <c r="Q87" s="49">
        <f t="shared" si="13"/>
        <v>5.3500001187718853E-2</v>
      </c>
    </row>
    <row r="88" spans="1:17" ht="30">
      <c r="A88" s="61" t="s">
        <v>259</v>
      </c>
      <c r="B88" s="2" t="s">
        <v>214</v>
      </c>
      <c r="C88" s="63" t="s">
        <v>215</v>
      </c>
      <c r="D88" s="48">
        <v>500</v>
      </c>
      <c r="E88" s="33">
        <v>404</v>
      </c>
      <c r="F88" s="28">
        <f t="shared" si="10"/>
        <v>0.80800000000000005</v>
      </c>
      <c r="G88" s="33">
        <v>55</v>
      </c>
      <c r="H88" s="28">
        <f t="shared" si="14"/>
        <v>0.11</v>
      </c>
      <c r="I88" s="35">
        <v>41</v>
      </c>
      <c r="J88" s="49">
        <f t="shared" si="15"/>
        <v>8.2000000000000003E-2</v>
      </c>
      <c r="K88" s="48">
        <v>500</v>
      </c>
      <c r="L88" s="33">
        <v>404</v>
      </c>
      <c r="M88" s="28">
        <f t="shared" si="11"/>
        <v>0.80800000000000005</v>
      </c>
      <c r="N88" s="33">
        <v>55</v>
      </c>
      <c r="O88" s="28">
        <f t="shared" si="12"/>
        <v>0.11</v>
      </c>
      <c r="P88" s="35">
        <v>41</v>
      </c>
      <c r="Q88" s="49">
        <f t="shared" si="13"/>
        <v>8.2000000000000003E-2</v>
      </c>
    </row>
    <row r="89" spans="1:17" s="9" customFormat="1" ht="75">
      <c r="A89" s="61" t="s">
        <v>260</v>
      </c>
      <c r="B89" s="2" t="s">
        <v>216</v>
      </c>
      <c r="C89" s="63" t="s">
        <v>217</v>
      </c>
      <c r="D89" s="48">
        <v>2000</v>
      </c>
      <c r="E89" s="33">
        <v>1000</v>
      </c>
      <c r="F89" s="28">
        <f t="shared" si="10"/>
        <v>0.5</v>
      </c>
      <c r="G89" s="33">
        <v>500</v>
      </c>
      <c r="H89" s="28">
        <f t="shared" si="14"/>
        <v>0.25</v>
      </c>
      <c r="I89" s="35">
        <v>500</v>
      </c>
      <c r="J89" s="49">
        <f t="shared" si="15"/>
        <v>0.25</v>
      </c>
      <c r="K89" s="48">
        <v>1486.556</v>
      </c>
      <c r="L89" s="33">
        <v>743.27800000000002</v>
      </c>
      <c r="M89" s="28">
        <f t="shared" si="11"/>
        <v>0.5</v>
      </c>
      <c r="N89" s="33">
        <v>371.63900000000001</v>
      </c>
      <c r="O89" s="28">
        <f t="shared" si="12"/>
        <v>0.25</v>
      </c>
      <c r="P89" s="33">
        <v>371.63900000000001</v>
      </c>
      <c r="Q89" s="49">
        <f t="shared" si="13"/>
        <v>0.25</v>
      </c>
    </row>
    <row r="90" spans="1:17" ht="75">
      <c r="A90" s="61" t="s">
        <v>261</v>
      </c>
      <c r="B90" s="2" t="s">
        <v>216</v>
      </c>
      <c r="C90" s="63" t="s">
        <v>218</v>
      </c>
      <c r="D90" s="48">
        <v>1833.758</v>
      </c>
      <c r="E90" s="33">
        <v>916.87900000000002</v>
      </c>
      <c r="F90" s="28">
        <f t="shared" si="10"/>
        <v>0.5</v>
      </c>
      <c r="G90" s="33">
        <v>458.43950000000001</v>
      </c>
      <c r="H90" s="28">
        <f t="shared" si="14"/>
        <v>0.25</v>
      </c>
      <c r="I90" s="35">
        <v>458.43950000000001</v>
      </c>
      <c r="J90" s="49">
        <f t="shared" si="15"/>
        <v>0.25</v>
      </c>
      <c r="K90" s="43">
        <v>1226.96</v>
      </c>
      <c r="L90" s="35">
        <v>613.48</v>
      </c>
      <c r="M90" s="28">
        <f t="shared" si="11"/>
        <v>0.5</v>
      </c>
      <c r="N90" s="35">
        <v>306.74</v>
      </c>
      <c r="O90" s="28">
        <f t="shared" si="12"/>
        <v>0.25</v>
      </c>
      <c r="P90" s="35">
        <v>306.74</v>
      </c>
      <c r="Q90" s="49">
        <f t="shared" si="13"/>
        <v>0.25</v>
      </c>
    </row>
    <row r="91" spans="1:17" ht="60">
      <c r="A91" s="61" t="s">
        <v>262</v>
      </c>
      <c r="B91" s="2" t="s">
        <v>219</v>
      </c>
      <c r="C91" s="63" t="s">
        <v>220</v>
      </c>
      <c r="D91" s="48">
        <v>2086.944</v>
      </c>
      <c r="E91" s="33">
        <v>886.94399999999996</v>
      </c>
      <c r="F91" s="28">
        <f t="shared" si="10"/>
        <v>0.42499654997929986</v>
      </c>
      <c r="G91" s="33">
        <v>1000</v>
      </c>
      <c r="H91" s="28">
        <f t="shared" si="14"/>
        <v>0.47916954168391679</v>
      </c>
      <c r="I91" s="35">
        <v>200</v>
      </c>
      <c r="J91" s="49">
        <f t="shared" si="15"/>
        <v>9.5833908336783361E-2</v>
      </c>
      <c r="K91" s="48">
        <v>2086.944</v>
      </c>
      <c r="L91" s="33">
        <v>886.94399999999996</v>
      </c>
      <c r="M91" s="28">
        <f t="shared" si="11"/>
        <v>0.42499654997929986</v>
      </c>
      <c r="N91" s="33">
        <v>1000</v>
      </c>
      <c r="O91" s="28">
        <f t="shared" si="12"/>
        <v>0.47916954168391679</v>
      </c>
      <c r="P91" s="35">
        <v>200</v>
      </c>
      <c r="Q91" s="49">
        <f t="shared" si="13"/>
        <v>9.5833908336783361E-2</v>
      </c>
    </row>
    <row r="92" spans="1:17">
      <c r="A92" s="60">
        <v>16</v>
      </c>
      <c r="B92" s="6" t="s">
        <v>47</v>
      </c>
      <c r="C92" s="64"/>
      <c r="D92" s="45">
        <v>3162.9063300000003</v>
      </c>
      <c r="E92" s="7">
        <v>1936.1948500000001</v>
      </c>
      <c r="F92" s="30">
        <f t="shared" si="10"/>
        <v>0.61215687345378955</v>
      </c>
      <c r="G92" s="7">
        <v>887.31620999999996</v>
      </c>
      <c r="H92" s="30">
        <f t="shared" si="14"/>
        <v>0.28053825103318819</v>
      </c>
      <c r="I92" s="7">
        <v>339.39527000000004</v>
      </c>
      <c r="J92" s="50">
        <f t="shared" si="15"/>
        <v>0.10730487551302223</v>
      </c>
      <c r="K92" s="45">
        <v>3162.9063300000003</v>
      </c>
      <c r="L92" s="7">
        <v>1936.1948500000001</v>
      </c>
      <c r="M92" s="30">
        <f t="shared" si="11"/>
        <v>0.61215687345378955</v>
      </c>
      <c r="N92" s="7">
        <v>887.31620999999996</v>
      </c>
      <c r="O92" s="30">
        <f t="shared" si="12"/>
        <v>0.28053825103318819</v>
      </c>
      <c r="P92" s="7">
        <v>339.39527000000004</v>
      </c>
      <c r="Q92" s="50">
        <f t="shared" si="13"/>
        <v>0.10730487551302223</v>
      </c>
    </row>
    <row r="93" spans="1:17" ht="75">
      <c r="A93" s="61" t="s">
        <v>104</v>
      </c>
      <c r="B93" s="2" t="s">
        <v>221</v>
      </c>
      <c r="C93" s="63" t="s">
        <v>222</v>
      </c>
      <c r="D93" s="48">
        <v>1194.903</v>
      </c>
      <c r="E93" s="35">
        <v>774.90300000000002</v>
      </c>
      <c r="F93" s="28">
        <f t="shared" si="10"/>
        <v>0.64850703362532358</v>
      </c>
      <c r="G93" s="35">
        <v>250</v>
      </c>
      <c r="H93" s="28">
        <f t="shared" si="14"/>
        <v>0.20922200379445025</v>
      </c>
      <c r="I93" s="35">
        <v>170</v>
      </c>
      <c r="J93" s="49">
        <f t="shared" si="15"/>
        <v>0.14227096258022617</v>
      </c>
      <c r="K93" s="48">
        <v>1194.903</v>
      </c>
      <c r="L93" s="35">
        <v>774.90300000000002</v>
      </c>
      <c r="M93" s="28">
        <f t="shared" si="11"/>
        <v>0.64850703362532358</v>
      </c>
      <c r="N93" s="35">
        <v>250</v>
      </c>
      <c r="O93" s="28">
        <f t="shared" si="12"/>
        <v>0.20922200379445025</v>
      </c>
      <c r="P93" s="35">
        <v>170</v>
      </c>
      <c r="Q93" s="49">
        <f t="shared" si="13"/>
        <v>0.14227096258022617</v>
      </c>
    </row>
    <row r="94" spans="1:17" ht="45">
      <c r="A94" s="61" t="s">
        <v>105</v>
      </c>
      <c r="B94" s="2" t="s">
        <v>223</v>
      </c>
      <c r="C94" s="63" t="s">
        <v>224</v>
      </c>
      <c r="D94" s="48">
        <v>286.33332999999999</v>
      </c>
      <c r="E94" s="33">
        <v>214.74999</v>
      </c>
      <c r="F94" s="28">
        <f t="shared" si="10"/>
        <v>0.74999997380675176</v>
      </c>
      <c r="G94" s="33">
        <v>57.266669999999998</v>
      </c>
      <c r="H94" s="28">
        <f t="shared" si="14"/>
        <v>0.20000001396973241</v>
      </c>
      <c r="I94" s="35">
        <v>14.31667</v>
      </c>
      <c r="J94" s="49">
        <f t="shared" si="15"/>
        <v>5.0000012223515862E-2</v>
      </c>
      <c r="K94" s="48">
        <v>286.33332999999999</v>
      </c>
      <c r="L94" s="33">
        <v>214.74999</v>
      </c>
      <c r="M94" s="28">
        <f t="shared" si="11"/>
        <v>0.74999997380675176</v>
      </c>
      <c r="N94" s="33">
        <v>57.266669999999998</v>
      </c>
      <c r="O94" s="28">
        <f t="shared" si="12"/>
        <v>0.20000001396973241</v>
      </c>
      <c r="P94" s="35">
        <v>14.31667</v>
      </c>
      <c r="Q94" s="49">
        <f t="shared" si="13"/>
        <v>5.0000012223515862E-2</v>
      </c>
    </row>
    <row r="95" spans="1:17" ht="45">
      <c r="A95" s="61" t="s">
        <v>106</v>
      </c>
      <c r="B95" s="2" t="s">
        <v>225</v>
      </c>
      <c r="C95" s="63" t="s">
        <v>226</v>
      </c>
      <c r="D95" s="48">
        <v>357.37</v>
      </c>
      <c r="E95" s="33">
        <v>297.37</v>
      </c>
      <c r="F95" s="28">
        <f t="shared" si="10"/>
        <v>0.8321067800878641</v>
      </c>
      <c r="G95" s="33">
        <v>40</v>
      </c>
      <c r="H95" s="28">
        <f t="shared" si="14"/>
        <v>0.11192881327475725</v>
      </c>
      <c r="I95" s="35">
        <v>20</v>
      </c>
      <c r="J95" s="49">
        <f t="shared" si="15"/>
        <v>5.5964406637378623E-2</v>
      </c>
      <c r="K95" s="48">
        <v>357.37</v>
      </c>
      <c r="L95" s="33">
        <v>297.37</v>
      </c>
      <c r="M95" s="28">
        <f t="shared" si="11"/>
        <v>0.8321067800878641</v>
      </c>
      <c r="N95" s="33">
        <v>40</v>
      </c>
      <c r="O95" s="28">
        <f t="shared" si="12"/>
        <v>0.11192881327475725</v>
      </c>
      <c r="P95" s="35">
        <v>20</v>
      </c>
      <c r="Q95" s="49">
        <f t="shared" si="13"/>
        <v>5.5964406637378623E-2</v>
      </c>
    </row>
    <row r="96" spans="1:17" ht="60">
      <c r="A96" s="61" t="s">
        <v>107</v>
      </c>
      <c r="B96" s="2" t="s">
        <v>227</v>
      </c>
      <c r="C96" s="63" t="s">
        <v>242</v>
      </c>
      <c r="D96" s="48">
        <v>1324.3</v>
      </c>
      <c r="E96" s="33">
        <v>649.17186000000004</v>
      </c>
      <c r="F96" s="28">
        <f t="shared" si="10"/>
        <v>0.49020000000000002</v>
      </c>
      <c r="G96" s="33">
        <v>540.04954000000009</v>
      </c>
      <c r="H96" s="28">
        <f t="shared" si="14"/>
        <v>0.40780000000000011</v>
      </c>
      <c r="I96" s="35">
        <v>135.07859999999999</v>
      </c>
      <c r="J96" s="49">
        <f t="shared" si="15"/>
        <v>0.10199999999999999</v>
      </c>
      <c r="K96" s="48">
        <v>1324.3</v>
      </c>
      <c r="L96" s="33">
        <v>649.17186000000004</v>
      </c>
      <c r="M96" s="28">
        <f t="shared" si="11"/>
        <v>0.49020000000000002</v>
      </c>
      <c r="N96" s="33">
        <v>540.04954000000009</v>
      </c>
      <c r="O96" s="28">
        <f t="shared" si="12"/>
        <v>0.40780000000000011</v>
      </c>
      <c r="P96" s="35">
        <v>135.07859999999999</v>
      </c>
      <c r="Q96" s="49">
        <f t="shared" si="13"/>
        <v>0.10199999999999999</v>
      </c>
    </row>
    <row r="97" spans="1:17">
      <c r="A97" s="60">
        <v>17</v>
      </c>
      <c r="B97" s="6" t="s">
        <v>48</v>
      </c>
      <c r="C97" s="64"/>
      <c r="D97" s="45">
        <v>5858.7539999999999</v>
      </c>
      <c r="E97" s="7">
        <v>3715.6038100000001</v>
      </c>
      <c r="F97" s="30">
        <f t="shared" si="10"/>
        <v>0.63419693163426905</v>
      </c>
      <c r="G97" s="7">
        <v>1350.5169000000001</v>
      </c>
      <c r="H97" s="30">
        <f t="shared" si="14"/>
        <v>0.23051264825251241</v>
      </c>
      <c r="I97" s="7">
        <v>792.63328999999999</v>
      </c>
      <c r="J97" s="50">
        <f t="shared" si="15"/>
        <v>0.13529042011321862</v>
      </c>
      <c r="K97" s="45">
        <v>5381.20028</v>
      </c>
      <c r="L97" s="7">
        <v>3436.4432599999996</v>
      </c>
      <c r="M97" s="30">
        <f t="shared" si="11"/>
        <v>0.6386016281111172</v>
      </c>
      <c r="N97" s="7">
        <v>1211.36625</v>
      </c>
      <c r="O97" s="30">
        <f t="shared" si="12"/>
        <v>0.22511079071006071</v>
      </c>
      <c r="P97" s="7">
        <v>733.39076999999997</v>
      </c>
      <c r="Q97" s="50">
        <f t="shared" si="13"/>
        <v>0.13628758117882206</v>
      </c>
    </row>
    <row r="98" spans="1:17" s="9" customFormat="1" ht="30">
      <c r="A98" s="61" t="s">
        <v>108</v>
      </c>
      <c r="B98" s="2" t="s">
        <v>228</v>
      </c>
      <c r="C98" s="63" t="s">
        <v>229</v>
      </c>
      <c r="D98" s="48">
        <v>644.50699999999995</v>
      </c>
      <c r="E98" s="35">
        <v>481.50700000000001</v>
      </c>
      <c r="F98" s="28">
        <f t="shared" si="10"/>
        <v>0.74709351488812381</v>
      </c>
      <c r="G98" s="35">
        <v>130</v>
      </c>
      <c r="H98" s="28">
        <f t="shared" si="14"/>
        <v>0.20170455867818349</v>
      </c>
      <c r="I98" s="35">
        <v>33</v>
      </c>
      <c r="J98" s="49">
        <f t="shared" si="15"/>
        <v>5.1201926433692736E-2</v>
      </c>
      <c r="K98" s="48">
        <v>644.50699999999995</v>
      </c>
      <c r="L98" s="35">
        <v>481.50700000000001</v>
      </c>
      <c r="M98" s="28">
        <f t="shared" si="11"/>
        <v>0.74709351488812381</v>
      </c>
      <c r="N98" s="35">
        <v>130</v>
      </c>
      <c r="O98" s="28">
        <f t="shared" si="12"/>
        <v>0.20170455867818349</v>
      </c>
      <c r="P98" s="35">
        <v>33</v>
      </c>
      <c r="Q98" s="49">
        <f t="shared" si="13"/>
        <v>5.1201926433692736E-2</v>
      </c>
    </row>
    <row r="99" spans="1:17" ht="105">
      <c r="A99" s="61" t="s">
        <v>109</v>
      </c>
      <c r="B99" s="2" t="s">
        <v>49</v>
      </c>
      <c r="C99" s="63" t="s">
        <v>230</v>
      </c>
      <c r="D99" s="48">
        <v>1355.624</v>
      </c>
      <c r="E99" s="33">
        <v>998</v>
      </c>
      <c r="F99" s="28">
        <f t="shared" si="10"/>
        <v>0.73619233651809057</v>
      </c>
      <c r="G99" s="33">
        <v>137.624</v>
      </c>
      <c r="H99" s="28">
        <f t="shared" si="14"/>
        <v>0.10152077567231031</v>
      </c>
      <c r="I99" s="35">
        <v>220</v>
      </c>
      <c r="J99" s="49">
        <f t="shared" si="15"/>
        <v>0.16228688780959913</v>
      </c>
      <c r="K99" s="48">
        <v>1355.624</v>
      </c>
      <c r="L99" s="33">
        <v>998</v>
      </c>
      <c r="M99" s="28">
        <f t="shared" si="11"/>
        <v>0.73619233651809057</v>
      </c>
      <c r="N99" s="33">
        <v>137.624</v>
      </c>
      <c r="O99" s="28">
        <f t="shared" si="12"/>
        <v>0.10152077567231031</v>
      </c>
      <c r="P99" s="35">
        <v>220</v>
      </c>
      <c r="Q99" s="49">
        <f t="shared" si="13"/>
        <v>0.16228688780959913</v>
      </c>
    </row>
    <row r="100" spans="1:17" s="9" customFormat="1" ht="60">
      <c r="A100" s="61" t="s">
        <v>110</v>
      </c>
      <c r="B100" s="2" t="s">
        <v>50</v>
      </c>
      <c r="C100" s="63" t="s">
        <v>231</v>
      </c>
      <c r="D100" s="48">
        <v>1252.3689999999999</v>
      </c>
      <c r="E100" s="33">
        <v>748.755</v>
      </c>
      <c r="F100" s="28">
        <f t="shared" si="10"/>
        <v>0.59787091504181278</v>
      </c>
      <c r="G100" s="33">
        <v>400.01281</v>
      </c>
      <c r="H100" s="28">
        <f t="shared" si="14"/>
        <v>0.31940491181113556</v>
      </c>
      <c r="I100" s="35">
        <v>103.60119</v>
      </c>
      <c r="J100" s="49">
        <f t="shared" si="15"/>
        <v>8.2724173147051716E-2</v>
      </c>
      <c r="K100" s="48">
        <v>1252.3689999999999</v>
      </c>
      <c r="L100" s="33">
        <v>748.755</v>
      </c>
      <c r="M100" s="28">
        <f t="shared" si="11"/>
        <v>0.59787091504181278</v>
      </c>
      <c r="N100" s="33">
        <v>400.01281</v>
      </c>
      <c r="O100" s="28">
        <f t="shared" si="12"/>
        <v>0.31940491181113556</v>
      </c>
      <c r="P100" s="35">
        <v>103.60119</v>
      </c>
      <c r="Q100" s="49">
        <f t="shared" si="13"/>
        <v>8.2724173147051716E-2</v>
      </c>
    </row>
    <row r="101" spans="1:17" ht="30">
      <c r="A101" s="61" t="s">
        <v>111</v>
      </c>
      <c r="B101" s="2" t="s">
        <v>51</v>
      </c>
      <c r="C101" s="63" t="s">
        <v>232</v>
      </c>
      <c r="D101" s="48">
        <v>1005.9640000000001</v>
      </c>
      <c r="E101" s="33">
        <v>544.77099999999996</v>
      </c>
      <c r="F101" s="28">
        <f t="shared" si="10"/>
        <v>0.54154124799694614</v>
      </c>
      <c r="G101" s="33">
        <v>201.19279999999998</v>
      </c>
      <c r="H101" s="28">
        <f t="shared" si="14"/>
        <v>0.19999999999999996</v>
      </c>
      <c r="I101" s="35">
        <v>260.00020000000001</v>
      </c>
      <c r="J101" s="49">
        <f t="shared" si="15"/>
        <v>0.25845875200305379</v>
      </c>
      <c r="K101" s="43">
        <v>960.48857999999996</v>
      </c>
      <c r="L101" s="35">
        <v>520.10456999999997</v>
      </c>
      <c r="M101" s="28">
        <f t="shared" si="11"/>
        <v>0.54150000409166754</v>
      </c>
      <c r="N101" s="35">
        <v>192.09772000000001</v>
      </c>
      <c r="O101" s="28">
        <f t="shared" si="12"/>
        <v>0.20000000416454719</v>
      </c>
      <c r="P101" s="35">
        <v>248.28629000000001</v>
      </c>
      <c r="Q101" s="49">
        <f t="shared" si="13"/>
        <v>0.25849999174378524</v>
      </c>
    </row>
    <row r="102" spans="1:17" ht="90">
      <c r="A102" s="61" t="s">
        <v>263</v>
      </c>
      <c r="B102" s="2" t="s">
        <v>52</v>
      </c>
      <c r="C102" s="63" t="s">
        <v>233</v>
      </c>
      <c r="D102" s="48">
        <v>1600.29</v>
      </c>
      <c r="E102" s="33">
        <v>942.57081000000005</v>
      </c>
      <c r="F102" s="28">
        <f t="shared" si="10"/>
        <v>0.58900000000000008</v>
      </c>
      <c r="G102" s="33">
        <v>481.68728999999996</v>
      </c>
      <c r="H102" s="28">
        <f t="shared" si="14"/>
        <v>0.30099999999999999</v>
      </c>
      <c r="I102" s="35">
        <v>176.03190000000001</v>
      </c>
      <c r="J102" s="49">
        <f t="shared" si="15"/>
        <v>0.11</v>
      </c>
      <c r="K102" s="51">
        <v>1168.2117000000001</v>
      </c>
      <c r="L102" s="35">
        <v>688.07668999999999</v>
      </c>
      <c r="M102" s="28">
        <f t="shared" si="11"/>
        <v>0.5889999988871879</v>
      </c>
      <c r="N102" s="35">
        <v>351.63171999999997</v>
      </c>
      <c r="O102" s="28">
        <f t="shared" si="12"/>
        <v>0.30099999854478426</v>
      </c>
      <c r="P102" s="35">
        <v>128.50328999999999</v>
      </c>
      <c r="Q102" s="49">
        <f t="shared" si="13"/>
        <v>0.11000000256802768</v>
      </c>
    </row>
    <row r="103" spans="1:17">
      <c r="A103" s="60">
        <v>18</v>
      </c>
      <c r="B103" s="6" t="s">
        <v>53</v>
      </c>
      <c r="C103" s="64"/>
      <c r="D103" s="45">
        <v>5450.4070000000002</v>
      </c>
      <c r="E103" s="7">
        <v>3286.7089999999998</v>
      </c>
      <c r="F103" s="31">
        <f t="shared" si="10"/>
        <v>0.6030208386272804</v>
      </c>
      <c r="G103" s="7">
        <v>1671.0969599999999</v>
      </c>
      <c r="H103" s="31">
        <f t="shared" si="14"/>
        <v>0.30660039883260093</v>
      </c>
      <c r="I103" s="7">
        <v>492.60103999999995</v>
      </c>
      <c r="J103" s="53">
        <f t="shared" si="15"/>
        <v>9.0378762540118548E-2</v>
      </c>
      <c r="K103" s="45">
        <v>5442.46072</v>
      </c>
      <c r="L103" s="7">
        <v>3281.08295</v>
      </c>
      <c r="M103" s="31">
        <f t="shared" si="11"/>
        <v>0.60286754811893251</v>
      </c>
      <c r="N103" s="7">
        <v>1669.8967500000001</v>
      </c>
      <c r="O103" s="31">
        <f t="shared" si="12"/>
        <v>0.30682752451725553</v>
      </c>
      <c r="P103" s="7">
        <v>491.48101999999994</v>
      </c>
      <c r="Q103" s="53">
        <f t="shared" si="13"/>
        <v>9.0304927363812001E-2</v>
      </c>
    </row>
    <row r="104" spans="1:17" ht="90">
      <c r="A104" s="61" t="s">
        <v>264</v>
      </c>
      <c r="B104" s="2" t="s">
        <v>56</v>
      </c>
      <c r="C104" s="63" t="s">
        <v>234</v>
      </c>
      <c r="D104" s="48">
        <v>2219.634</v>
      </c>
      <c r="E104" s="33">
        <v>1000</v>
      </c>
      <c r="F104" s="28">
        <f t="shared" si="10"/>
        <v>0.45052472614854522</v>
      </c>
      <c r="G104" s="33">
        <v>1000</v>
      </c>
      <c r="H104" s="28">
        <f t="shared" si="14"/>
        <v>0.45052472614854522</v>
      </c>
      <c r="I104" s="35">
        <v>219.63399999999999</v>
      </c>
      <c r="J104" s="49">
        <f t="shared" si="15"/>
        <v>9.8950547702909578E-2</v>
      </c>
      <c r="K104" s="48">
        <v>2219.634</v>
      </c>
      <c r="L104" s="33">
        <v>1000</v>
      </c>
      <c r="M104" s="28">
        <f t="shared" si="11"/>
        <v>0.45052472614854522</v>
      </c>
      <c r="N104" s="33">
        <v>1000</v>
      </c>
      <c r="O104" s="28">
        <f t="shared" si="12"/>
        <v>0.45052472614854522</v>
      </c>
      <c r="P104" s="35">
        <v>219.63399999999999</v>
      </c>
      <c r="Q104" s="49">
        <f t="shared" si="13"/>
        <v>9.8950547702909578E-2</v>
      </c>
    </row>
    <row r="105" spans="1:17" ht="60">
      <c r="A105" s="61" t="s">
        <v>265</v>
      </c>
      <c r="B105" s="2" t="s">
        <v>235</v>
      </c>
      <c r="C105" s="63" t="s">
        <v>236</v>
      </c>
      <c r="D105" s="48">
        <v>965.48400000000004</v>
      </c>
      <c r="E105" s="33">
        <v>724.11300000000006</v>
      </c>
      <c r="F105" s="28">
        <f t="shared" si="10"/>
        <v>0.75</v>
      </c>
      <c r="G105" s="33">
        <v>183.44195999999999</v>
      </c>
      <c r="H105" s="28">
        <f t="shared" si="14"/>
        <v>0.18999999999999997</v>
      </c>
      <c r="I105" s="35">
        <v>57.929040000000001</v>
      </c>
      <c r="J105" s="49">
        <f t="shared" si="15"/>
        <v>0.06</v>
      </c>
      <c r="K105" s="48">
        <v>965.48400000000004</v>
      </c>
      <c r="L105" s="33">
        <v>724.11300000000006</v>
      </c>
      <c r="M105" s="28">
        <f t="shared" si="11"/>
        <v>0.75</v>
      </c>
      <c r="N105" s="33">
        <v>183.44195999999999</v>
      </c>
      <c r="O105" s="28">
        <f t="shared" si="12"/>
        <v>0.18999999999999997</v>
      </c>
      <c r="P105" s="35">
        <v>57.929040000000001</v>
      </c>
      <c r="Q105" s="49">
        <f t="shared" si="13"/>
        <v>0.06</v>
      </c>
    </row>
    <row r="106" spans="1:17" ht="30">
      <c r="A106" s="61" t="s">
        <v>266</v>
      </c>
      <c r="B106" s="2" t="s">
        <v>55</v>
      </c>
      <c r="C106" s="63" t="s">
        <v>237</v>
      </c>
      <c r="D106" s="48">
        <v>794.62699999999995</v>
      </c>
      <c r="E106" s="33">
        <v>562.596</v>
      </c>
      <c r="F106" s="28">
        <f t="shared" si="10"/>
        <v>0.70800010570997463</v>
      </c>
      <c r="G106" s="33">
        <v>119.989</v>
      </c>
      <c r="H106" s="28">
        <f t="shared" si="14"/>
        <v>0.15100040648002147</v>
      </c>
      <c r="I106" s="35">
        <v>112.042</v>
      </c>
      <c r="J106" s="49">
        <f t="shared" si="15"/>
        <v>0.14099948781000396</v>
      </c>
      <c r="K106" s="48">
        <v>786.68071999999995</v>
      </c>
      <c r="L106" s="33">
        <v>556.96994999999993</v>
      </c>
      <c r="M106" s="28">
        <f t="shared" si="11"/>
        <v>0.70800000030507926</v>
      </c>
      <c r="N106" s="33">
        <v>118.78878999999999</v>
      </c>
      <c r="O106" s="28">
        <f t="shared" si="12"/>
        <v>0.15100000162708957</v>
      </c>
      <c r="P106" s="35">
        <v>110.92197999999999</v>
      </c>
      <c r="Q106" s="49">
        <f t="shared" si="13"/>
        <v>0.14099999806783112</v>
      </c>
    </row>
    <row r="107" spans="1:17" s="9" customFormat="1" ht="60">
      <c r="A107" s="61" t="s">
        <v>267</v>
      </c>
      <c r="B107" s="2" t="s">
        <v>54</v>
      </c>
      <c r="C107" s="63" t="s">
        <v>238</v>
      </c>
      <c r="D107" s="48">
        <v>1470.662</v>
      </c>
      <c r="E107" s="35">
        <v>1000</v>
      </c>
      <c r="F107" s="28">
        <f t="shared" si="10"/>
        <v>0.67996589291081155</v>
      </c>
      <c r="G107" s="35">
        <v>367.666</v>
      </c>
      <c r="H107" s="28">
        <f t="shared" si="14"/>
        <v>0.25000033998294646</v>
      </c>
      <c r="I107" s="35">
        <v>102.996</v>
      </c>
      <c r="J107" s="49">
        <f t="shared" si="15"/>
        <v>7.0033767106241943E-2</v>
      </c>
      <c r="K107" s="48">
        <v>1470.662</v>
      </c>
      <c r="L107" s="35">
        <v>1000</v>
      </c>
      <c r="M107" s="28">
        <f t="shared" si="11"/>
        <v>0.67996589291081155</v>
      </c>
      <c r="N107" s="35">
        <v>367.666</v>
      </c>
      <c r="O107" s="28">
        <f t="shared" si="12"/>
        <v>0.25000033998294646</v>
      </c>
      <c r="P107" s="35">
        <v>102.996</v>
      </c>
      <c r="Q107" s="49">
        <f t="shared" si="13"/>
        <v>7.0033767106241943E-2</v>
      </c>
    </row>
    <row r="108" spans="1:17" s="10" customFormat="1" ht="15.75" thickBot="1">
      <c r="A108" s="68" t="s">
        <v>118</v>
      </c>
      <c r="B108" s="69"/>
      <c r="C108" s="69"/>
      <c r="D108" s="54">
        <v>91193.212629999995</v>
      </c>
      <c r="E108" s="55">
        <v>58794.061670000003</v>
      </c>
      <c r="F108" s="56">
        <f t="shared" si="10"/>
        <v>0.64471971075902657</v>
      </c>
      <c r="G108" s="55">
        <v>21308.727790000004</v>
      </c>
      <c r="H108" s="56">
        <f t="shared" si="14"/>
        <v>0.23366572111519224</v>
      </c>
      <c r="I108" s="55">
        <v>11090.423169999998</v>
      </c>
      <c r="J108" s="57">
        <f t="shared" si="15"/>
        <v>0.12161456812578135</v>
      </c>
      <c r="K108" s="54">
        <v>86626.121319999991</v>
      </c>
      <c r="L108" s="55">
        <v>55939.628240000013</v>
      </c>
      <c r="M108" s="56">
        <f t="shared" si="11"/>
        <v>0.64575935511826765</v>
      </c>
      <c r="N108" s="55">
        <v>20489.531420000003</v>
      </c>
      <c r="O108" s="56">
        <f t="shared" si="12"/>
        <v>0.23652832549561975</v>
      </c>
      <c r="P108" s="55">
        <v>10075.257009999999</v>
      </c>
      <c r="Q108" s="57">
        <f t="shared" si="13"/>
        <v>0.11630737768786438</v>
      </c>
    </row>
  </sheetData>
  <mergeCells count="8">
    <mergeCell ref="A108:C108"/>
    <mergeCell ref="A2:Q2"/>
    <mergeCell ref="A4:A5"/>
    <mergeCell ref="B4:B5"/>
    <mergeCell ref="C4:C5"/>
    <mergeCell ref="D4:J4"/>
    <mergeCell ref="K4:Q4"/>
    <mergeCell ref="P3:Q3"/>
  </mergeCells>
  <printOptions horizontalCentered="1"/>
  <pageMargins left="0.19685039370078741" right="0.19685039370078741" top="0.19685039370078741" bottom="0.15748031496062992" header="0.31496062992125984" footer="0.15748031496062992"/>
  <pageSetup paperSize="9" scale="65" fitToHeight="4" orientation="landscape" r:id="rId1"/>
  <rowBreaks count="2" manualBreakCount="2">
    <brk id="20" max="17" man="1"/>
    <brk id="9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2021-03-10T09:12:51Z</dcterms:modified>
</cp:coreProperties>
</file>