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160" windowHeight="4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<sst xmlns="http://schemas.openxmlformats.org/spreadsheetml/2006/main" count="90" uniqueCount="47">
  <si>
    <t>Виды использования лесов в соответствии со статьей 25 Лесного кодекса Российской Федерации</t>
  </si>
  <si>
    <t>Прогноз по годам, тыс. руб.</t>
  </si>
  <si>
    <t>1) Заготовка древесины</t>
  </si>
  <si>
    <t>в бюджет РФ</t>
  </si>
  <si>
    <t>в бюджет субъекта РФ</t>
  </si>
  <si>
    <t>2) Заготовка живицы</t>
  </si>
  <si>
    <t>3) Заготовка и сбор недревесных лесных ресурсов</t>
  </si>
  <si>
    <t>9) Создание лесных плантаций и их эксплуатация</t>
  </si>
  <si>
    <t>11) Выполнение работ по геологическому изучению недр, разработка месторождений полезных ископаемых</t>
  </si>
  <si>
    <t>14) Переработка древесины иных лесных ресурсов</t>
  </si>
  <si>
    <t xml:space="preserve">16) Иные виды, определенные в соответствии с частью 2 ст. 6 Лесного Кодекса </t>
  </si>
  <si>
    <t>Итого плата за использование лесов</t>
  </si>
  <si>
    <t>Итого плата за использование лесов в бюджет РФ</t>
  </si>
  <si>
    <t>Итого плата за использование лесов в бюджет субъекта РФ</t>
  </si>
  <si>
    <t>Прочие поступления от денежных взысканий (штрафов) и иных сумм в возмещение ущерба, зачисляемые в федеральный бюджет</t>
  </si>
  <si>
    <t>Реализация секвестрованной древесины</t>
  </si>
  <si>
    <t>Прочие неналоговые доходы</t>
  </si>
  <si>
    <t>ВСЕГО</t>
  </si>
  <si>
    <t>ВСЕГО в бюджет РФ</t>
  </si>
  <si>
    <t>ВСЕГО в бюджет субъекта РФ</t>
  </si>
  <si>
    <t>Прогнозные доходы бюджетной системы РФ от реализации мероприятий лесного плана субъекта Российской Федерации по источникам</t>
  </si>
  <si>
    <t>Приложение 22</t>
  </si>
  <si>
    <t>к Лесному плану</t>
  </si>
  <si>
    <t>Республики Карелия</t>
  </si>
  <si>
    <t>2009 г. (факт)</t>
  </si>
  <si>
    <t>2010 г. (факт)</t>
  </si>
  <si>
    <t>2012 г. (факт)</t>
  </si>
  <si>
    <t>2013 г. (факт)</t>
  </si>
  <si>
    <t>2014 г.</t>
  </si>
  <si>
    <t>2015 г.</t>
  </si>
  <si>
    <t>2016 г.</t>
  </si>
  <si>
    <t>2017 г.</t>
  </si>
  <si>
    <t>2018 г.</t>
  </si>
  <si>
    <t>Общая сумма за период реализа-ции лесного плана 2009-2018гг.</t>
  </si>
  <si>
    <t>4) Заготовка пищевых лесных ресурсов и сбор лекарственных растений</t>
  </si>
  <si>
    <t>5) Осуществле-ние видов деятельности в сфере охотничьего хозяйства</t>
  </si>
  <si>
    <t>6) Ведение сельского хозяйства</t>
  </si>
  <si>
    <t>7) Осуществле-ние научно-исследователь-ской деятельности, образовательной деятельности</t>
  </si>
  <si>
    <t>8) Осуществле-ние  рекреационной деятельности</t>
  </si>
  <si>
    <t xml:space="preserve">10)  Выращива-ние лесных, ягодных, декоративных растений, лекарственных растений </t>
  </si>
  <si>
    <t>12) Строитель-ство и эксплуатация водохранилищ и иных искусственных водных объектов, а также гидротехничес-ких сооружений и   специализиро-ванных портов</t>
  </si>
  <si>
    <t>13) Строитель-ство, реконструкция и эксплуатация линий электропередач, линий связи, дорог, трубопроводов и других линейных объектов</t>
  </si>
  <si>
    <t>15) Осуществ-ление религиозной деятельности</t>
  </si>
  <si>
    <t>Прочие доходы, в т.ч.  за предоставление выписок из государствен-ного лесного реестра</t>
  </si>
  <si>
    <t>Денежные взыскания (штрафы) за нарушение лесного законодатель-ства, установленное на лесных участках, находящихся в федеральной собственности</t>
  </si>
  <si>
    <t>2011 г . (факт)</t>
  </si>
  <si>
    <t>Плата за исполь-зование лесов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</si>
</sst>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 readingOrder="1"/>
    </xf>
    <xf numFmtId="0" fontId="3" fillId="33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BreakPreview" zoomScaleSheetLayoutView="100" workbookViewId="0" topLeftCell="A55">
      <selection activeCell="A59" sqref="A59"/>
    </sheetView>
  </sheetViews>
  <sheetFormatPr defaultColWidth="9.140625" defaultRowHeight="15"/>
  <cols>
    <col min="1" max="1" width="17.57421875" style="1" customWidth="1"/>
    <col min="2" max="2" width="10.421875" style="1" customWidth="1"/>
    <col min="3" max="3" width="11.00390625" style="1" customWidth="1"/>
    <col min="4" max="4" width="10.28125" style="1" customWidth="1"/>
    <col min="5" max="5" width="10.8515625" style="1" customWidth="1"/>
    <col min="6" max="6" width="12.57421875" style="1" customWidth="1"/>
    <col min="7" max="7" width="11.140625" style="1" customWidth="1"/>
    <col min="8" max="8" width="11.57421875" style="1" customWidth="1"/>
    <col min="9" max="9" width="10.421875" style="1" customWidth="1"/>
    <col min="10" max="11" width="11.140625" style="1" customWidth="1"/>
    <col min="12" max="12" width="11.57421875" style="1" customWidth="1"/>
    <col min="13" max="16384" width="9.140625" style="1" customWidth="1"/>
  </cols>
  <sheetData>
    <row r="1" spans="11:12" ht="15.75">
      <c r="K1" s="2" t="s">
        <v>21</v>
      </c>
      <c r="L1" s="2"/>
    </row>
    <row r="2" spans="11:12" ht="15.75">
      <c r="K2" s="2" t="s">
        <v>22</v>
      </c>
      <c r="L2" s="2"/>
    </row>
    <row r="3" spans="11:12" ht="15.75">
      <c r="K3" s="17" t="s">
        <v>23</v>
      </c>
      <c r="L3" s="17"/>
    </row>
    <row r="4" spans="1:12" ht="15.75">
      <c r="A4" s="18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21" customHeight="1">
      <c r="A5" s="16" t="s">
        <v>0</v>
      </c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 t="s">
        <v>33</v>
      </c>
    </row>
    <row r="6" spans="1:12" ht="31.5">
      <c r="A6" s="16"/>
      <c r="B6" s="3" t="s">
        <v>24</v>
      </c>
      <c r="C6" s="3" t="s">
        <v>25</v>
      </c>
      <c r="D6" s="3" t="s">
        <v>45</v>
      </c>
      <c r="E6" s="3" t="s">
        <v>26</v>
      </c>
      <c r="F6" s="3" t="s">
        <v>27</v>
      </c>
      <c r="G6" s="3" t="s">
        <v>28</v>
      </c>
      <c r="H6" s="3" t="s">
        <v>29</v>
      </c>
      <c r="I6" s="3" t="s">
        <v>30</v>
      </c>
      <c r="J6" s="3" t="s">
        <v>31</v>
      </c>
      <c r="K6" s="3" t="s">
        <v>32</v>
      </c>
      <c r="L6" s="16"/>
    </row>
    <row r="7" spans="1:12" ht="75.75" customHeight="1">
      <c r="A7" s="16"/>
      <c r="B7" s="3" t="s">
        <v>46</v>
      </c>
      <c r="C7" s="3" t="s">
        <v>46</v>
      </c>
      <c r="D7" s="3" t="s">
        <v>46</v>
      </c>
      <c r="E7" s="3" t="s">
        <v>46</v>
      </c>
      <c r="F7" s="3" t="s">
        <v>46</v>
      </c>
      <c r="G7" s="3" t="s">
        <v>46</v>
      </c>
      <c r="H7" s="3" t="s">
        <v>46</v>
      </c>
      <c r="I7" s="3" t="s">
        <v>46</v>
      </c>
      <c r="J7" s="3" t="s">
        <v>46</v>
      </c>
      <c r="K7" s="3" t="s">
        <v>46</v>
      </c>
      <c r="L7" s="16"/>
    </row>
    <row r="8" spans="1:13" ht="40.5" customHeight="1">
      <c r="A8" s="4" t="s">
        <v>2</v>
      </c>
      <c r="B8" s="5">
        <v>456942.3</v>
      </c>
      <c r="C8" s="6">
        <v>802924.5</v>
      </c>
      <c r="D8" s="6">
        <v>687940.1</v>
      </c>
      <c r="E8" s="6">
        <v>738489.4</v>
      </c>
      <c r="F8" s="6">
        <v>705978.1</v>
      </c>
      <c r="G8" s="6">
        <v>705301.1</v>
      </c>
      <c r="H8" s="6">
        <v>712980</v>
      </c>
      <c r="I8" s="6">
        <v>721433</v>
      </c>
      <c r="J8" s="6">
        <v>713624</v>
      </c>
      <c r="K8" s="6">
        <v>720107.7</v>
      </c>
      <c r="L8" s="6">
        <f>SUM(B8:K8)</f>
        <v>6965720.2</v>
      </c>
      <c r="M8" s="2"/>
    </row>
    <row r="9" spans="1:13" ht="31.5" customHeight="1">
      <c r="A9" s="7" t="s">
        <v>3</v>
      </c>
      <c r="B9" s="5">
        <v>302573.6</v>
      </c>
      <c r="C9" s="6">
        <v>554646</v>
      </c>
      <c r="D9" s="6">
        <v>457776.1</v>
      </c>
      <c r="E9" s="6">
        <v>483105</v>
      </c>
      <c r="F9" s="6">
        <v>468322.7</v>
      </c>
      <c r="G9" s="6">
        <v>469416.1</v>
      </c>
      <c r="H9" s="6">
        <v>473725</v>
      </c>
      <c r="I9" s="6">
        <v>478133</v>
      </c>
      <c r="J9" s="6">
        <v>489790</v>
      </c>
      <c r="K9" s="6">
        <v>494240</v>
      </c>
      <c r="L9" s="6">
        <f aca="true" t="shared" si="0" ref="L9:L67">SUM(B9:K9)</f>
        <v>4671727.5</v>
      </c>
      <c r="M9" s="2"/>
    </row>
    <row r="10" spans="1:13" ht="32.25" customHeight="1">
      <c r="A10" s="14" t="s">
        <v>4</v>
      </c>
      <c r="B10" s="5">
        <v>154368.7</v>
      </c>
      <c r="C10" s="6">
        <v>248278.5</v>
      </c>
      <c r="D10" s="6">
        <v>230164</v>
      </c>
      <c r="E10" s="6">
        <v>255384.4</v>
      </c>
      <c r="F10" s="6">
        <v>237655.4</v>
      </c>
      <c r="G10" s="6">
        <v>235885</v>
      </c>
      <c r="H10" s="6">
        <v>239255</v>
      </c>
      <c r="I10" s="6">
        <v>243300</v>
      </c>
      <c r="J10" s="6">
        <v>223834</v>
      </c>
      <c r="K10" s="6">
        <v>225867.7</v>
      </c>
      <c r="L10" s="6">
        <f t="shared" si="0"/>
        <v>2293992.7</v>
      </c>
      <c r="M10" s="2"/>
    </row>
    <row r="11" spans="1:13" ht="33.75" customHeight="1">
      <c r="A11" s="4" t="s">
        <v>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f t="shared" si="0"/>
        <v>0</v>
      </c>
      <c r="M11" s="2"/>
    </row>
    <row r="12" spans="1:13" ht="20.25" customHeight="1">
      <c r="A12" s="7" t="s">
        <v>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f t="shared" si="0"/>
        <v>0</v>
      </c>
      <c r="M12" s="2"/>
    </row>
    <row r="13" spans="1:13" ht="28.5" customHeight="1">
      <c r="A13" s="14" t="s">
        <v>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f t="shared" si="0"/>
        <v>0</v>
      </c>
      <c r="M13" s="2"/>
    </row>
    <row r="14" spans="1:13" ht="64.5" customHeight="1">
      <c r="A14" s="4" t="s">
        <v>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f t="shared" si="0"/>
        <v>0</v>
      </c>
      <c r="M14" s="2"/>
    </row>
    <row r="15" spans="1:13" ht="21.75" customHeight="1">
      <c r="A15" s="7" t="s">
        <v>3</v>
      </c>
      <c r="B15" s="5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f t="shared" si="0"/>
        <v>0</v>
      </c>
      <c r="M15" s="2"/>
    </row>
    <row r="16" spans="1:13" ht="31.5" customHeight="1">
      <c r="A16" s="14" t="s">
        <v>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f t="shared" si="0"/>
        <v>0</v>
      </c>
      <c r="M16" s="2"/>
    </row>
    <row r="17" spans="1:13" ht="79.5" customHeight="1">
      <c r="A17" s="4" t="s">
        <v>34</v>
      </c>
      <c r="B17" s="6">
        <v>0</v>
      </c>
      <c r="C17" s="6">
        <v>0</v>
      </c>
      <c r="D17" s="6">
        <v>41.2</v>
      </c>
      <c r="E17" s="6">
        <v>56.9</v>
      </c>
      <c r="F17" s="6">
        <v>95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f t="shared" si="0"/>
        <v>193.1</v>
      </c>
      <c r="M17" s="2"/>
    </row>
    <row r="18" spans="1:13" ht="19.5" customHeight="1">
      <c r="A18" s="7" t="s">
        <v>3</v>
      </c>
      <c r="B18" s="6">
        <v>0</v>
      </c>
      <c r="C18" s="6">
        <v>0</v>
      </c>
      <c r="D18" s="6">
        <v>41.2</v>
      </c>
      <c r="E18" s="6">
        <v>1.4</v>
      </c>
      <c r="F18" s="6">
        <v>41.2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f t="shared" si="0"/>
        <v>83.80000000000001</v>
      </c>
      <c r="M18" s="2"/>
    </row>
    <row r="19" spans="1:13" ht="28.5" customHeight="1">
      <c r="A19" s="14" t="s">
        <v>4</v>
      </c>
      <c r="B19" s="6">
        <v>0</v>
      </c>
      <c r="C19" s="6">
        <v>0</v>
      </c>
      <c r="D19" s="6">
        <v>0</v>
      </c>
      <c r="E19" s="6">
        <v>55.5</v>
      </c>
      <c r="F19" s="6">
        <v>53.8</v>
      </c>
      <c r="G19" s="6"/>
      <c r="H19" s="6"/>
      <c r="I19" s="6"/>
      <c r="J19" s="6"/>
      <c r="K19" s="6">
        <v>0</v>
      </c>
      <c r="L19" s="6">
        <f t="shared" si="0"/>
        <v>109.3</v>
      </c>
      <c r="M19" s="2"/>
    </row>
    <row r="20" spans="1:13" ht="93.75" customHeight="1">
      <c r="A20" s="4" t="s">
        <v>35</v>
      </c>
      <c r="B20" s="6">
        <v>15.1</v>
      </c>
      <c r="C20" s="6">
        <v>15.3</v>
      </c>
      <c r="D20" s="6">
        <v>15.2</v>
      </c>
      <c r="E20" s="6">
        <v>15.5</v>
      </c>
      <c r="F20" s="6">
        <v>9.2</v>
      </c>
      <c r="G20" s="6">
        <v>27.7</v>
      </c>
      <c r="H20" s="6">
        <v>31.1</v>
      </c>
      <c r="I20" s="6">
        <v>34.7</v>
      </c>
      <c r="J20" s="6">
        <v>12.3</v>
      </c>
      <c r="K20" s="6">
        <v>12.3</v>
      </c>
      <c r="L20" s="6">
        <f t="shared" si="0"/>
        <v>188.40000000000003</v>
      </c>
      <c r="M20" s="2"/>
    </row>
    <row r="21" spans="1:13" ht="21" customHeight="1">
      <c r="A21" s="7" t="s">
        <v>3</v>
      </c>
      <c r="B21" s="5">
        <v>3</v>
      </c>
      <c r="C21" s="6">
        <v>3</v>
      </c>
      <c r="D21" s="6">
        <v>3.1</v>
      </c>
      <c r="E21" s="6">
        <v>4.3</v>
      </c>
      <c r="F21" s="6">
        <v>0.9</v>
      </c>
      <c r="G21" s="6">
        <v>5.4</v>
      </c>
      <c r="H21" s="6">
        <v>6.1</v>
      </c>
      <c r="I21" s="6">
        <v>6.8</v>
      </c>
      <c r="J21" s="6">
        <v>2.4</v>
      </c>
      <c r="K21" s="6">
        <v>2.4</v>
      </c>
      <c r="L21" s="6">
        <f t="shared" si="0"/>
        <v>37.39999999999999</v>
      </c>
      <c r="M21" s="2"/>
    </row>
    <row r="22" spans="1:13" ht="33" customHeight="1">
      <c r="A22" s="14" t="s">
        <v>4</v>
      </c>
      <c r="B22" s="6">
        <v>12.1</v>
      </c>
      <c r="C22" s="6">
        <v>12.3</v>
      </c>
      <c r="D22" s="6">
        <v>12.1</v>
      </c>
      <c r="E22" s="6">
        <v>11.2</v>
      </c>
      <c r="F22" s="6">
        <v>8.3</v>
      </c>
      <c r="G22" s="6">
        <v>22.3</v>
      </c>
      <c r="H22" s="6">
        <v>25</v>
      </c>
      <c r="I22" s="6">
        <v>27.9</v>
      </c>
      <c r="J22" s="6">
        <v>9.9</v>
      </c>
      <c r="K22" s="6">
        <v>9.9</v>
      </c>
      <c r="L22" s="6">
        <f t="shared" si="0"/>
        <v>151</v>
      </c>
      <c r="M22" s="2"/>
    </row>
    <row r="23" spans="1:13" ht="46.5" customHeight="1">
      <c r="A23" s="4" t="s">
        <v>36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0"/>
        <v>0</v>
      </c>
      <c r="M23" s="2"/>
    </row>
    <row r="24" spans="1:13" ht="24.75" customHeight="1">
      <c r="A24" s="7" t="s">
        <v>3</v>
      </c>
      <c r="B24" s="5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0"/>
        <v>0</v>
      </c>
      <c r="M24" s="2"/>
    </row>
    <row r="25" spans="1:13" ht="30.75" customHeight="1">
      <c r="A25" s="14" t="s">
        <v>4</v>
      </c>
      <c r="B25" s="5">
        <v>0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6">
        <f t="shared" si="0"/>
        <v>0</v>
      </c>
      <c r="M25" s="2"/>
    </row>
    <row r="26" spans="1:13" ht="106.5" customHeight="1">
      <c r="A26" s="4" t="s">
        <v>37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6">
        <f t="shared" si="0"/>
        <v>0</v>
      </c>
      <c r="M26" s="2"/>
    </row>
    <row r="27" spans="1:13" ht="26.25" customHeight="1">
      <c r="A27" s="7" t="s">
        <v>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6">
        <f t="shared" si="0"/>
        <v>0</v>
      </c>
      <c r="M27" s="2"/>
    </row>
    <row r="28" spans="1:13" ht="31.5" customHeight="1">
      <c r="A28" s="14" t="s">
        <v>4</v>
      </c>
      <c r="B28" s="5">
        <v>0</v>
      </c>
      <c r="C28" s="5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6">
        <f t="shared" si="0"/>
        <v>0</v>
      </c>
      <c r="M28" s="2"/>
    </row>
    <row r="29" spans="1:13" ht="59.25" customHeight="1">
      <c r="A29" s="4" t="s">
        <v>38</v>
      </c>
      <c r="B29" s="6">
        <v>1511.5</v>
      </c>
      <c r="C29" s="6">
        <v>9596.7</v>
      </c>
      <c r="D29" s="6">
        <v>7464.5</v>
      </c>
      <c r="E29" s="6">
        <v>7972.6</v>
      </c>
      <c r="F29" s="6">
        <v>7714.5</v>
      </c>
      <c r="G29" s="6">
        <v>8924.3</v>
      </c>
      <c r="H29" s="6">
        <v>9420.1</v>
      </c>
      <c r="I29" s="6">
        <v>9915.9</v>
      </c>
      <c r="J29" s="6">
        <v>9299.2</v>
      </c>
      <c r="K29" s="6">
        <v>9472.5</v>
      </c>
      <c r="L29" s="6">
        <f t="shared" si="0"/>
        <v>81291.8</v>
      </c>
      <c r="M29" s="2"/>
    </row>
    <row r="30" spans="1:13" ht="30" customHeight="1">
      <c r="A30" s="7" t="s">
        <v>3</v>
      </c>
      <c r="B30" s="5">
        <v>1340.8</v>
      </c>
      <c r="C30" s="6">
        <v>4665.1</v>
      </c>
      <c r="D30" s="6">
        <v>3963.9</v>
      </c>
      <c r="E30" s="6">
        <v>4241.2</v>
      </c>
      <c r="F30" s="6">
        <v>4466.4</v>
      </c>
      <c r="G30" s="6">
        <v>4988.7</v>
      </c>
      <c r="H30" s="6">
        <v>5265.9</v>
      </c>
      <c r="I30" s="6">
        <v>5543.1</v>
      </c>
      <c r="J30" s="6">
        <v>5200.9</v>
      </c>
      <c r="K30" s="6">
        <v>5297.8</v>
      </c>
      <c r="L30" s="6">
        <f t="shared" si="0"/>
        <v>44973.8</v>
      </c>
      <c r="M30" s="2"/>
    </row>
    <row r="31" spans="1:13" ht="30.75" customHeight="1">
      <c r="A31" s="14" t="s">
        <v>4</v>
      </c>
      <c r="B31" s="5">
        <v>170.7</v>
      </c>
      <c r="C31" s="6">
        <v>4931.6</v>
      </c>
      <c r="D31" s="6">
        <v>3500.6</v>
      </c>
      <c r="E31" s="6">
        <v>3731.4</v>
      </c>
      <c r="F31" s="6">
        <v>3248.1</v>
      </c>
      <c r="G31" s="6">
        <v>3935.6</v>
      </c>
      <c r="H31" s="6">
        <v>4154.2</v>
      </c>
      <c r="I31" s="6">
        <v>4372.8</v>
      </c>
      <c r="J31" s="6">
        <v>4098.3</v>
      </c>
      <c r="K31" s="6">
        <v>4174.7</v>
      </c>
      <c r="L31" s="6">
        <f t="shared" si="0"/>
        <v>36318</v>
      </c>
      <c r="M31" s="2"/>
    </row>
    <row r="32" spans="1:13" ht="58.5" customHeight="1">
      <c r="A32" s="4" t="s">
        <v>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f t="shared" si="0"/>
        <v>0</v>
      </c>
      <c r="M32" s="2"/>
    </row>
    <row r="33" spans="1:13" ht="16.5" customHeight="1">
      <c r="A33" s="7" t="s">
        <v>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f t="shared" si="0"/>
        <v>0</v>
      </c>
      <c r="M33" s="2"/>
    </row>
    <row r="34" spans="1:13" ht="37.5" customHeight="1">
      <c r="A34" s="14" t="s">
        <v>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f t="shared" si="0"/>
        <v>0</v>
      </c>
      <c r="M34" s="2"/>
    </row>
    <row r="35" spans="1:13" ht="111.75" customHeight="1">
      <c r="A35" s="4" t="s">
        <v>39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f t="shared" si="0"/>
        <v>0</v>
      </c>
      <c r="M35" s="2"/>
    </row>
    <row r="36" spans="1:13" ht="24.75" customHeight="1">
      <c r="A36" s="7" t="s">
        <v>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f t="shared" si="0"/>
        <v>0</v>
      </c>
      <c r="M36" s="2"/>
    </row>
    <row r="37" spans="1:13" ht="35.25" customHeight="1">
      <c r="A37" s="14" t="s">
        <v>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f t="shared" si="0"/>
        <v>0</v>
      </c>
      <c r="M37" s="2"/>
    </row>
    <row r="38" spans="1:13" ht="129" customHeight="1">
      <c r="A38" s="4" t="s">
        <v>8</v>
      </c>
      <c r="B38" s="6">
        <v>28573.7</v>
      </c>
      <c r="C38" s="6">
        <v>37035.6</v>
      </c>
      <c r="D38" s="6">
        <v>59041.4</v>
      </c>
      <c r="E38" s="6">
        <v>57706.4</v>
      </c>
      <c r="F38" s="6">
        <v>75322.9</v>
      </c>
      <c r="G38" s="6">
        <v>46000</v>
      </c>
      <c r="H38" s="6">
        <v>46821.5</v>
      </c>
      <c r="I38" s="6">
        <v>47642.9</v>
      </c>
      <c r="J38" s="6">
        <v>72715.4</v>
      </c>
      <c r="K38" s="6">
        <v>75122.9</v>
      </c>
      <c r="L38" s="6">
        <f t="shared" si="0"/>
        <v>545982.7000000001</v>
      </c>
      <c r="M38" s="2"/>
    </row>
    <row r="39" spans="1:13" ht="27.75" customHeight="1">
      <c r="A39" s="14" t="s">
        <v>3</v>
      </c>
      <c r="B39" s="5">
        <v>28573.7</v>
      </c>
      <c r="C39" s="6">
        <v>37035.6</v>
      </c>
      <c r="D39" s="6">
        <v>59041.4</v>
      </c>
      <c r="E39" s="6">
        <v>57706.4</v>
      </c>
      <c r="F39" s="6">
        <v>75322.9</v>
      </c>
      <c r="G39" s="6">
        <v>46000</v>
      </c>
      <c r="H39" s="6">
        <v>46821.5</v>
      </c>
      <c r="I39" s="6">
        <v>47642.9</v>
      </c>
      <c r="J39" s="6">
        <v>72715.4</v>
      </c>
      <c r="K39" s="6">
        <v>75122.9</v>
      </c>
      <c r="L39" s="6">
        <f t="shared" si="0"/>
        <v>545982.7000000001</v>
      </c>
      <c r="M39" s="2"/>
    </row>
    <row r="40" spans="1:13" ht="33.75" customHeight="1">
      <c r="A40" s="14" t="s">
        <v>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6">
        <f t="shared" si="0"/>
        <v>0</v>
      </c>
      <c r="M40" s="2"/>
    </row>
    <row r="41" spans="1:13" ht="216" customHeight="1">
      <c r="A41" s="4" t="s">
        <v>40</v>
      </c>
      <c r="B41" s="6">
        <v>211.6</v>
      </c>
      <c r="C41" s="6">
        <v>289.3</v>
      </c>
      <c r="D41" s="6">
        <v>252.8</v>
      </c>
      <c r="E41" s="6">
        <v>228</v>
      </c>
      <c r="F41" s="6">
        <v>309.7</v>
      </c>
      <c r="G41" s="6">
        <v>207</v>
      </c>
      <c r="H41" s="6">
        <v>217.9</v>
      </c>
      <c r="I41" s="6">
        <v>217.9</v>
      </c>
      <c r="J41" s="6">
        <v>163.8</v>
      </c>
      <c r="K41" s="6">
        <v>174.7</v>
      </c>
      <c r="L41" s="6">
        <f t="shared" si="0"/>
        <v>2272.7000000000003</v>
      </c>
      <c r="M41" s="2"/>
    </row>
    <row r="42" spans="1:13" ht="28.5" customHeight="1">
      <c r="A42" s="7" t="s">
        <v>3</v>
      </c>
      <c r="B42" s="6">
        <v>211.6</v>
      </c>
      <c r="C42" s="6">
        <v>289.3</v>
      </c>
      <c r="D42" s="6">
        <v>252.8</v>
      </c>
      <c r="E42" s="6">
        <v>228</v>
      </c>
      <c r="F42" s="6">
        <v>309.7</v>
      </c>
      <c r="G42" s="6">
        <v>207</v>
      </c>
      <c r="H42" s="6">
        <v>217.9</v>
      </c>
      <c r="I42" s="6">
        <v>217.9</v>
      </c>
      <c r="J42" s="6">
        <v>163.8</v>
      </c>
      <c r="K42" s="6">
        <v>174.7</v>
      </c>
      <c r="L42" s="6">
        <f t="shared" si="0"/>
        <v>2272.7000000000003</v>
      </c>
      <c r="M42" s="2"/>
    </row>
    <row r="43" spans="1:13" ht="27.75" customHeight="1">
      <c r="A43" s="14" t="s">
        <v>4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f t="shared" si="0"/>
        <v>0</v>
      </c>
      <c r="M43" s="2"/>
    </row>
    <row r="44" spans="1:13" ht="156.75" customHeight="1">
      <c r="A44" s="20" t="s">
        <v>41</v>
      </c>
      <c r="B44" s="6">
        <v>4887.3</v>
      </c>
      <c r="C44" s="6">
        <v>7949.7</v>
      </c>
      <c r="D44" s="6">
        <v>12322.7</v>
      </c>
      <c r="E44" s="6">
        <v>14133</v>
      </c>
      <c r="F44" s="6">
        <v>12731.4</v>
      </c>
      <c r="G44" s="6">
        <v>11770.5</v>
      </c>
      <c r="H44" s="6">
        <v>11899.8</v>
      </c>
      <c r="I44" s="6">
        <v>12029.2</v>
      </c>
      <c r="J44" s="6">
        <v>16480.9</v>
      </c>
      <c r="K44" s="6">
        <v>17513.8</v>
      </c>
      <c r="L44" s="6">
        <f t="shared" si="0"/>
        <v>121718.3</v>
      </c>
      <c r="M44" s="2"/>
    </row>
    <row r="45" spans="1:13" ht="25.5" customHeight="1">
      <c r="A45" s="7" t="s">
        <v>3</v>
      </c>
      <c r="B45" s="5">
        <v>4887.3</v>
      </c>
      <c r="C45" s="6">
        <v>7949.7</v>
      </c>
      <c r="D45" s="6">
        <v>12322.7</v>
      </c>
      <c r="E45" s="6">
        <v>14133</v>
      </c>
      <c r="F45" s="6">
        <v>12731.4</v>
      </c>
      <c r="G45" s="6">
        <v>11770.5</v>
      </c>
      <c r="H45" s="6">
        <v>11899.8</v>
      </c>
      <c r="I45" s="6">
        <v>12029.2</v>
      </c>
      <c r="J45" s="6">
        <v>16480.9</v>
      </c>
      <c r="K45" s="6">
        <v>17513.8</v>
      </c>
      <c r="L45" s="6">
        <f t="shared" si="0"/>
        <v>121718.3</v>
      </c>
      <c r="M45" s="2"/>
    </row>
    <row r="46" spans="1:13" ht="37.5" customHeight="1">
      <c r="A46" s="7" t="s">
        <v>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f t="shared" si="0"/>
        <v>0</v>
      </c>
      <c r="M46" s="2"/>
    </row>
    <row r="47" spans="1:13" ht="61.5" customHeight="1">
      <c r="A47" s="4" t="s">
        <v>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f t="shared" si="0"/>
        <v>0</v>
      </c>
      <c r="M47" s="2"/>
    </row>
    <row r="48" spans="1:13" ht="24" customHeight="1">
      <c r="A48" s="14" t="s">
        <v>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6">
        <f t="shared" si="0"/>
        <v>0</v>
      </c>
      <c r="M48" s="2"/>
    </row>
    <row r="49" spans="1:13" ht="31.5" customHeight="1">
      <c r="A49" s="14" t="s">
        <v>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f t="shared" si="0"/>
        <v>0</v>
      </c>
      <c r="M49" s="2"/>
    </row>
    <row r="50" spans="1:13" ht="60.75" customHeight="1">
      <c r="A50" s="4" t="s">
        <v>42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f t="shared" si="0"/>
        <v>0</v>
      </c>
      <c r="M50" s="2"/>
    </row>
    <row r="51" spans="1:13" ht="28.5" customHeight="1">
      <c r="A51" s="7" t="s">
        <v>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f t="shared" si="0"/>
        <v>0</v>
      </c>
      <c r="M51" s="2"/>
    </row>
    <row r="52" spans="1:13" ht="34.5" customHeight="1">
      <c r="A52" s="14" t="s">
        <v>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f t="shared" si="0"/>
        <v>0</v>
      </c>
      <c r="M52" s="2"/>
    </row>
    <row r="53" spans="1:13" ht="83.25" customHeight="1">
      <c r="A53" s="4" t="s">
        <v>10</v>
      </c>
      <c r="B53" s="6">
        <v>0</v>
      </c>
      <c r="C53" s="6">
        <v>10.8</v>
      </c>
      <c r="D53" s="6">
        <v>3.2</v>
      </c>
      <c r="E53" s="6">
        <v>0.1</v>
      </c>
      <c r="F53" s="6">
        <v>0</v>
      </c>
      <c r="G53" s="6">
        <v>1.3</v>
      </c>
      <c r="H53" s="6">
        <v>1.3</v>
      </c>
      <c r="I53" s="6">
        <v>1.3</v>
      </c>
      <c r="J53" s="6">
        <v>0.5</v>
      </c>
      <c r="K53" s="6">
        <v>0.5</v>
      </c>
      <c r="L53" s="6">
        <f t="shared" si="0"/>
        <v>19</v>
      </c>
      <c r="M53" s="2"/>
    </row>
    <row r="54" spans="1:13" ht="24" customHeight="1">
      <c r="A54" s="7" t="s">
        <v>3</v>
      </c>
      <c r="B54" s="5">
        <v>0</v>
      </c>
      <c r="C54" s="6">
        <v>10.8</v>
      </c>
      <c r="D54" s="6">
        <v>3.2</v>
      </c>
      <c r="E54" s="6">
        <v>0.1</v>
      </c>
      <c r="F54" s="6">
        <v>0</v>
      </c>
      <c r="G54" s="6">
        <v>1.3</v>
      </c>
      <c r="H54" s="6">
        <v>1.3</v>
      </c>
      <c r="I54" s="6">
        <v>1.3</v>
      </c>
      <c r="J54" s="6">
        <v>0.5</v>
      </c>
      <c r="K54" s="6">
        <v>0.5</v>
      </c>
      <c r="L54" s="6">
        <f t="shared" si="0"/>
        <v>19</v>
      </c>
      <c r="M54" s="2"/>
    </row>
    <row r="55" spans="1:13" ht="41.25" customHeight="1">
      <c r="A55" s="14" t="s">
        <v>4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f t="shared" si="0"/>
        <v>0</v>
      </c>
      <c r="M55" s="2"/>
    </row>
    <row r="56" spans="1:13" ht="51" customHeight="1">
      <c r="A56" s="9" t="s">
        <v>11</v>
      </c>
      <c r="B56" s="10">
        <f>B8+B11+B14+B17+B20+B23+B26+B29+B32+B35+B38+B41+B44+B47+B50+B53</f>
        <v>492141.49999999994</v>
      </c>
      <c r="C56" s="10">
        <f aca="true" t="shared" si="1" ref="C56:L56">C8+C11+C14+C17+C20+C23+C26+C29+C32+C35+C38+C41+C44+C47+C50+C53</f>
        <v>857821.9</v>
      </c>
      <c r="D56" s="10">
        <f t="shared" si="1"/>
        <v>767081.0999999999</v>
      </c>
      <c r="E56" s="10">
        <f t="shared" si="1"/>
        <v>818601.9</v>
      </c>
      <c r="F56" s="10">
        <f t="shared" si="1"/>
        <v>802160.7999999999</v>
      </c>
      <c r="G56" s="10">
        <f t="shared" si="1"/>
        <v>772231.9</v>
      </c>
      <c r="H56" s="10">
        <f t="shared" si="1"/>
        <v>781371.7000000001</v>
      </c>
      <c r="I56" s="10">
        <f t="shared" si="1"/>
        <v>791274.9</v>
      </c>
      <c r="J56" s="10">
        <f t="shared" si="1"/>
        <v>812296.1000000001</v>
      </c>
      <c r="K56" s="10">
        <f t="shared" si="1"/>
        <v>822404.4</v>
      </c>
      <c r="L56" s="10">
        <f t="shared" si="1"/>
        <v>7717386.2</v>
      </c>
      <c r="M56" s="2"/>
    </row>
    <row r="57" spans="1:13" ht="63.75" customHeight="1">
      <c r="A57" s="9" t="s">
        <v>12</v>
      </c>
      <c r="B57" s="10">
        <f>B9+B12+B15+B18+B21+B24+B27+B30+B33+B36+B39+B42+B45+B48+B51+B54</f>
        <v>337589.99999999994</v>
      </c>
      <c r="C57" s="10">
        <f aca="true" t="shared" si="2" ref="C57:L57">C9+C12+C15+C18+C21+C24+C27+C30+C33+C36+C39+C42+C45+C48+C51+C54</f>
        <v>604599.5</v>
      </c>
      <c r="D57" s="10">
        <f t="shared" si="2"/>
        <v>533404.3999999999</v>
      </c>
      <c r="E57" s="10">
        <f t="shared" si="2"/>
        <v>559419.4</v>
      </c>
      <c r="F57" s="10">
        <f t="shared" si="2"/>
        <v>561195.2000000001</v>
      </c>
      <c r="G57" s="10">
        <f t="shared" si="2"/>
        <v>532389</v>
      </c>
      <c r="H57" s="10">
        <f t="shared" si="2"/>
        <v>537937.5000000001</v>
      </c>
      <c r="I57" s="10">
        <f t="shared" si="2"/>
        <v>543574.2</v>
      </c>
      <c r="J57" s="10">
        <f t="shared" si="2"/>
        <v>584353.9000000001</v>
      </c>
      <c r="K57" s="10">
        <f t="shared" si="2"/>
        <v>592352.1</v>
      </c>
      <c r="L57" s="10">
        <f t="shared" si="2"/>
        <v>5386815.2</v>
      </c>
      <c r="M57" s="2"/>
    </row>
    <row r="58" spans="1:13" ht="63.75" customHeight="1">
      <c r="A58" s="9" t="s">
        <v>13</v>
      </c>
      <c r="B58" s="10">
        <f>B10+B13+B16+B19+B22+B25+B28+B31+B34+B37+B40+B43+B49+B52+B55</f>
        <v>154551.50000000003</v>
      </c>
      <c r="C58" s="10">
        <f>C10+C13+C16+C19+C22+C25+C28+C31+C34+C37+C40+C43+C49+C52+C55</f>
        <v>253222.4</v>
      </c>
      <c r="D58" s="10">
        <f>D10+D13+D16+D19+D22+D25+D28+D31+D34+D37+D40+D43+D49+D52+D55</f>
        <v>233676.7</v>
      </c>
      <c r="E58" s="10">
        <f>E10+E13+E16+E19+E22+E25+E28+E31+E34+E37+E40+E43+E49+E52+E55</f>
        <v>259182.5</v>
      </c>
      <c r="F58" s="10">
        <f>F10+F13+F16+F19+F22+F25+F28+F31+F34+F37+F40+F43+F49+F52+F55</f>
        <v>240965.59999999998</v>
      </c>
      <c r="G58" s="10">
        <f aca="true" t="shared" si="3" ref="G58:L58">G10+G13+G16+G19+G22+G25+G28+G31+G34+G37+G40+G43+G49+G52+G55</f>
        <v>239842.9</v>
      </c>
      <c r="H58" s="10">
        <f t="shared" si="3"/>
        <v>243434.2</v>
      </c>
      <c r="I58" s="10">
        <f t="shared" si="3"/>
        <v>247700.69999999998</v>
      </c>
      <c r="J58" s="10">
        <f t="shared" si="3"/>
        <v>227942.19999999998</v>
      </c>
      <c r="K58" s="10">
        <f t="shared" si="3"/>
        <v>230052.30000000002</v>
      </c>
      <c r="L58" s="10">
        <f t="shared" si="3"/>
        <v>2330571</v>
      </c>
      <c r="M58" s="2"/>
    </row>
    <row r="59" spans="1:13" ht="157.5" customHeight="1">
      <c r="A59" s="21" t="s">
        <v>14</v>
      </c>
      <c r="B59" s="6">
        <v>22310.6</v>
      </c>
      <c r="C59" s="6">
        <v>28179.8</v>
      </c>
      <c r="D59" s="6">
        <v>43689.2</v>
      </c>
      <c r="E59" s="6">
        <v>28691.9</v>
      </c>
      <c r="F59" s="6">
        <v>29158.5</v>
      </c>
      <c r="G59" s="6">
        <v>28000</v>
      </c>
      <c r="H59" s="6">
        <v>20000</v>
      </c>
      <c r="I59" s="6">
        <v>20000</v>
      </c>
      <c r="J59" s="6">
        <v>20000</v>
      </c>
      <c r="K59" s="6">
        <v>20000</v>
      </c>
      <c r="L59" s="6">
        <f t="shared" si="0"/>
        <v>260030</v>
      </c>
      <c r="M59" s="2"/>
    </row>
    <row r="60" spans="1:13" ht="24.75" customHeight="1">
      <c r="A60" s="7" t="s">
        <v>3</v>
      </c>
      <c r="B60" s="6">
        <v>22310.6</v>
      </c>
      <c r="C60" s="6">
        <v>28179.8</v>
      </c>
      <c r="D60" s="6">
        <v>43689.2</v>
      </c>
      <c r="E60" s="6">
        <v>28392.9</v>
      </c>
      <c r="F60" s="6">
        <v>28091.1</v>
      </c>
      <c r="G60" s="6">
        <v>28000</v>
      </c>
      <c r="H60" s="6">
        <v>20000</v>
      </c>
      <c r="I60" s="6">
        <v>20000</v>
      </c>
      <c r="J60" s="6">
        <v>20000</v>
      </c>
      <c r="K60" s="6">
        <v>20000</v>
      </c>
      <c r="L60" s="6">
        <f t="shared" si="0"/>
        <v>258663.6</v>
      </c>
      <c r="M60" s="2"/>
    </row>
    <row r="61" spans="1:13" ht="29.25" customHeight="1">
      <c r="A61" s="14" t="s">
        <v>4</v>
      </c>
      <c r="B61" s="6">
        <v>0</v>
      </c>
      <c r="C61" s="6">
        <v>0</v>
      </c>
      <c r="D61" s="6">
        <v>0</v>
      </c>
      <c r="E61" s="6">
        <v>299</v>
      </c>
      <c r="F61" s="6">
        <v>1067.4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f t="shared" si="0"/>
        <v>1366.4</v>
      </c>
      <c r="M61" s="2"/>
    </row>
    <row r="62" spans="1:13" ht="114" customHeight="1">
      <c r="A62" s="11" t="s">
        <v>43</v>
      </c>
      <c r="B62" s="12"/>
      <c r="C62" s="6">
        <v>3.2</v>
      </c>
      <c r="D62" s="6">
        <v>64.9</v>
      </c>
      <c r="E62" s="6">
        <v>52.7</v>
      </c>
      <c r="F62" s="6">
        <v>272.6</v>
      </c>
      <c r="G62" s="6">
        <v>40</v>
      </c>
      <c r="H62" s="6">
        <v>40</v>
      </c>
      <c r="I62" s="6">
        <v>40</v>
      </c>
      <c r="J62" s="6">
        <v>40</v>
      </c>
      <c r="K62" s="6">
        <v>40</v>
      </c>
      <c r="L62" s="6">
        <f t="shared" si="0"/>
        <v>593.4000000000001</v>
      </c>
      <c r="M62" s="2"/>
    </row>
    <row r="63" spans="1:13" ht="54.75" customHeight="1">
      <c r="A63" s="11" t="s">
        <v>15</v>
      </c>
      <c r="B63" s="6">
        <v>5.1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f t="shared" si="0"/>
        <v>5.1</v>
      </c>
      <c r="M63" s="2"/>
    </row>
    <row r="64" spans="1:13" ht="203.25" customHeight="1">
      <c r="A64" s="4" t="s">
        <v>44</v>
      </c>
      <c r="B64" s="5">
        <v>5751.6</v>
      </c>
      <c r="C64" s="6">
        <v>3200.3</v>
      </c>
      <c r="D64" s="6">
        <v>8710.2</v>
      </c>
      <c r="E64" s="6">
        <v>42136.1</v>
      </c>
      <c r="F64" s="6">
        <v>32451.6</v>
      </c>
      <c r="G64" s="6">
        <v>30300</v>
      </c>
      <c r="H64" s="6">
        <v>20300</v>
      </c>
      <c r="I64" s="6">
        <v>20300</v>
      </c>
      <c r="J64" s="6">
        <v>20300</v>
      </c>
      <c r="K64" s="6">
        <v>20300</v>
      </c>
      <c r="L64" s="6">
        <f t="shared" si="0"/>
        <v>203749.8</v>
      </c>
      <c r="M64" s="2"/>
    </row>
    <row r="65" spans="1:13" ht="30.75" customHeight="1">
      <c r="A65" s="7" t="s">
        <v>3</v>
      </c>
      <c r="B65" s="5">
        <v>5751.6</v>
      </c>
      <c r="C65" s="6">
        <v>3200.3</v>
      </c>
      <c r="D65" s="6">
        <v>8710.2</v>
      </c>
      <c r="E65" s="6">
        <v>42136.1</v>
      </c>
      <c r="F65" s="6">
        <v>32451.6</v>
      </c>
      <c r="G65" s="6">
        <v>30300</v>
      </c>
      <c r="H65" s="6">
        <v>20300</v>
      </c>
      <c r="I65" s="6">
        <v>20300</v>
      </c>
      <c r="J65" s="6">
        <v>20300</v>
      </c>
      <c r="K65" s="6">
        <v>20300</v>
      </c>
      <c r="L65" s="6">
        <f t="shared" si="0"/>
        <v>203749.8</v>
      </c>
      <c r="M65" s="2"/>
    </row>
    <row r="66" spans="1:13" ht="35.25" customHeight="1">
      <c r="A66" s="14" t="s">
        <v>4</v>
      </c>
      <c r="B66" s="5">
        <v>0</v>
      </c>
      <c r="C66" s="6">
        <v>0</v>
      </c>
      <c r="D66" s="10">
        <v>0</v>
      </c>
      <c r="E66" s="6">
        <v>0</v>
      </c>
      <c r="F66" s="6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6">
        <f t="shared" si="0"/>
        <v>0</v>
      </c>
      <c r="M66" s="2"/>
    </row>
    <row r="67" spans="1:13" ht="47.25" customHeight="1">
      <c r="A67" s="4" t="s">
        <v>16</v>
      </c>
      <c r="B67" s="5">
        <v>0</v>
      </c>
      <c r="C67" s="6">
        <v>0</v>
      </c>
      <c r="D67" s="6">
        <v>2007.9</v>
      </c>
      <c r="E67" s="6">
        <v>29.5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6">
        <f t="shared" si="0"/>
        <v>2037.4</v>
      </c>
      <c r="M67" s="2"/>
    </row>
    <row r="68" spans="1:13" ht="15.75">
      <c r="A68" s="9" t="s">
        <v>17</v>
      </c>
      <c r="B68" s="8">
        <f>B56+B59+B62+B63+B64+B67</f>
        <v>520208.7999999999</v>
      </c>
      <c r="C68" s="8">
        <f aca="true" t="shared" si="4" ref="C68:L68">C56+C59+C62+C63+C64+C67</f>
        <v>889205.2000000001</v>
      </c>
      <c r="D68" s="8">
        <f t="shared" si="4"/>
        <v>821553.2999999998</v>
      </c>
      <c r="E68" s="8">
        <f>E56+E59+E62+E63+E64+E67</f>
        <v>889512.1</v>
      </c>
      <c r="F68" s="13">
        <f t="shared" si="4"/>
        <v>864043.4999999999</v>
      </c>
      <c r="G68" s="8">
        <f t="shared" si="4"/>
        <v>830571.9</v>
      </c>
      <c r="H68" s="8">
        <f t="shared" si="4"/>
        <v>821711.7000000001</v>
      </c>
      <c r="I68" s="8">
        <f t="shared" si="4"/>
        <v>831614.9</v>
      </c>
      <c r="J68" s="8">
        <f t="shared" si="4"/>
        <v>852636.1000000001</v>
      </c>
      <c r="K68" s="8">
        <f t="shared" si="4"/>
        <v>862744.4</v>
      </c>
      <c r="L68" s="8">
        <f t="shared" si="4"/>
        <v>8183801.9</v>
      </c>
      <c r="M68" s="2"/>
    </row>
    <row r="69" spans="1:13" ht="35.25" customHeight="1">
      <c r="A69" s="15" t="s">
        <v>18</v>
      </c>
      <c r="B69" s="8">
        <f>B57+B60+B62+B63+B65+B67</f>
        <v>365657.2999999999</v>
      </c>
      <c r="C69" s="8">
        <f aca="true" t="shared" si="5" ref="C69:L69">C57+C60+C62+C63+C65+C67</f>
        <v>635982.8</v>
      </c>
      <c r="D69" s="8">
        <f t="shared" si="5"/>
        <v>587876.5999999999</v>
      </c>
      <c r="E69" s="8">
        <f>E57+E60+E62+E63+E65+E67</f>
        <v>630030.6</v>
      </c>
      <c r="F69" s="8">
        <f t="shared" si="5"/>
        <v>622010.5</v>
      </c>
      <c r="G69" s="8">
        <f t="shared" si="5"/>
        <v>590729</v>
      </c>
      <c r="H69" s="8">
        <f t="shared" si="5"/>
        <v>578277.5000000001</v>
      </c>
      <c r="I69" s="8">
        <f t="shared" si="5"/>
        <v>583914.2</v>
      </c>
      <c r="J69" s="8">
        <f t="shared" si="5"/>
        <v>624693.9000000001</v>
      </c>
      <c r="K69" s="8">
        <f t="shared" si="5"/>
        <v>632692.1</v>
      </c>
      <c r="L69" s="8">
        <f t="shared" si="5"/>
        <v>5851864.5</v>
      </c>
      <c r="M69" s="2"/>
    </row>
    <row r="70" spans="1:13" ht="52.5" customHeight="1">
      <c r="A70" s="15" t="s">
        <v>19</v>
      </c>
      <c r="B70" s="8">
        <f>B58+B61+B66</f>
        <v>154551.50000000003</v>
      </c>
      <c r="C70" s="8">
        <f aca="true" t="shared" si="6" ref="C70:L70">C58+C61+C66</f>
        <v>253222.4</v>
      </c>
      <c r="D70" s="8">
        <f t="shared" si="6"/>
        <v>233676.7</v>
      </c>
      <c r="E70" s="8">
        <f t="shared" si="6"/>
        <v>259481.5</v>
      </c>
      <c r="F70" s="8">
        <f>F58+F61+F66</f>
        <v>242032.99999999997</v>
      </c>
      <c r="G70" s="8">
        <f t="shared" si="6"/>
        <v>239842.9</v>
      </c>
      <c r="H70" s="8">
        <f t="shared" si="6"/>
        <v>243434.2</v>
      </c>
      <c r="I70" s="8">
        <f t="shared" si="6"/>
        <v>247700.69999999998</v>
      </c>
      <c r="J70" s="8">
        <f t="shared" si="6"/>
        <v>227942.19999999998</v>
      </c>
      <c r="K70" s="8">
        <f t="shared" si="6"/>
        <v>230052.30000000002</v>
      </c>
      <c r="L70" s="8">
        <f t="shared" si="6"/>
        <v>2331937.4</v>
      </c>
      <c r="M70" s="2"/>
    </row>
  </sheetData>
  <sheetProtection/>
  <mergeCells count="5">
    <mergeCell ref="A5:A7"/>
    <mergeCell ref="B5:K5"/>
    <mergeCell ref="L5:L7"/>
    <mergeCell ref="K3:L3"/>
    <mergeCell ref="A4:L4"/>
  </mergeCells>
  <printOptions/>
  <pageMargins left="0.4330708661417323" right="0.11811023622047245" top="0.2755905511811024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Минлес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Лумпина ЛИ</dc:creator>
  <cp:keywords/>
  <dc:description/>
  <cp:lastModifiedBy>Комарова</cp:lastModifiedBy>
  <cp:lastPrinted>2014-08-28T08:34:20Z</cp:lastPrinted>
  <dcterms:created xsi:type="dcterms:W3CDTF">2014-05-12T06:44:37Z</dcterms:created>
  <dcterms:modified xsi:type="dcterms:W3CDTF">2014-08-28T08:34:29Z</dcterms:modified>
  <cp:category/>
  <cp:version/>
  <cp:contentType/>
  <cp:contentStatus/>
</cp:coreProperties>
</file>