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4790" windowHeight="8955" activeTab="0"/>
  </bookViews>
  <sheets>
    <sheet name="2015-2017 " sheetId="1" r:id="rId1"/>
  </sheets>
  <definedNames>
    <definedName name="_xlnm.Print_Titles" localSheetId="0">'2015-2017 '!$5:$7</definedName>
    <definedName name="_xlnm.Print_Area" localSheetId="0">'2015-2017 '!$A$1:$O$122</definedName>
  </definedNames>
  <calcPr fullCalcOnLoad="1"/>
</workbook>
</file>

<file path=xl/sharedStrings.xml><?xml version="1.0" encoding="utf-8"?>
<sst xmlns="http://schemas.openxmlformats.org/spreadsheetml/2006/main" count="559" uniqueCount="228">
  <si>
    <t>в том числе:</t>
  </si>
  <si>
    <t>на                    9 месяцев</t>
  </si>
  <si>
    <t>Срок выполнения</t>
  </si>
  <si>
    <t>Наименование проекта</t>
  </si>
  <si>
    <t>I.</t>
  </si>
  <si>
    <t>1.</t>
  </si>
  <si>
    <t>Петрозаводский городской округ</t>
  </si>
  <si>
    <t>3.</t>
  </si>
  <si>
    <t>4.</t>
  </si>
  <si>
    <t>5.</t>
  </si>
  <si>
    <t>6.</t>
  </si>
  <si>
    <t>7.</t>
  </si>
  <si>
    <t>8.</t>
  </si>
  <si>
    <t>9.</t>
  </si>
  <si>
    <t>10.</t>
  </si>
  <si>
    <t>II.</t>
  </si>
  <si>
    <t>2.</t>
  </si>
  <si>
    <t>Наименование заказчика, получателя</t>
  </si>
  <si>
    <t>Наименование застройщика</t>
  </si>
  <si>
    <t xml:space="preserve">Сроки </t>
  </si>
  <si>
    <t>04</t>
  </si>
  <si>
    <t>09</t>
  </si>
  <si>
    <t>05</t>
  </si>
  <si>
    <t>02</t>
  </si>
  <si>
    <t>Министерство строительства Республики Карелия - главный распорядитель средств</t>
  </si>
  <si>
    <t>Доля средств местного бюджета на осуществление бюджетных инвестиций</t>
  </si>
  <si>
    <t>Сметная стоимость  в ценах утвержде-ния проекта</t>
  </si>
  <si>
    <t>Остаток сметной стоимости в ценах утвержде-ния проекта</t>
  </si>
  <si>
    <t xml:space="preserve">Раз-дел </t>
  </si>
  <si>
    <t>Под-раз-дел</t>
  </si>
  <si>
    <t>Вид рас-хо-дов</t>
  </si>
  <si>
    <t>№ п/п</t>
  </si>
  <si>
    <t xml:space="preserve">администрация Петрозаводского городского округа </t>
  </si>
  <si>
    <t xml:space="preserve">Сроки (годы) </t>
  </si>
  <si>
    <t>Стоимость завершения работ в текущих ценах</t>
  </si>
  <si>
    <t>ведутся проектные работы</t>
  </si>
  <si>
    <t>Объекты капитального строительства в сфере дорожного строительства, относящиеся к государственной собственности Республики Карелия (Дорожный фонд)</t>
  </si>
  <si>
    <t>2014-2016</t>
  </si>
  <si>
    <t>2015-2016</t>
  </si>
  <si>
    <t>414</t>
  </si>
  <si>
    <t>522</t>
  </si>
  <si>
    <t>2012-2016</t>
  </si>
  <si>
    <t>01</t>
  </si>
  <si>
    <t>Объекты капитального строительства, относящиеся к государственной собственности Республики Карелия</t>
  </si>
  <si>
    <t>III.</t>
  </si>
  <si>
    <t>в том числе</t>
  </si>
  <si>
    <t>08</t>
  </si>
  <si>
    <t>казенное учреждение                                  Республики Карелия                                     «Управление капитального строительства  Республики Карелия»</t>
  </si>
  <si>
    <t>казенное учреждение                                  Республики Карелия                                     «Управление автомобильных дорог Республики Карелия»</t>
  </si>
  <si>
    <t>Расходы – всего</t>
  </si>
  <si>
    <t>Министерство строительства, жилищно-коммунального хозяйства и энергетики Республики Карелия – главный распорядитель средств</t>
  </si>
  <si>
    <t>бюджетное учреждение «Дирекция по эксплуатации зданий учреждений культуры»</t>
  </si>
  <si>
    <t>Проектно-изыскательские работы</t>
  </si>
  <si>
    <t>Оформление и согласование документации на получение земельных участков под строительство автомобильных дорог и мостов</t>
  </si>
  <si>
    <t>Объекты капитального строительства, предназначенные для решения вопросов местного значения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</si>
  <si>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бюджетных инвестиций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</si>
  <si>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субсидий бюджетам муниципальных образований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</si>
  <si>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</si>
  <si>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2015-2017</t>
  </si>
  <si>
    <t>2013-2016</t>
  </si>
  <si>
    <t>2014-2017</t>
  </si>
  <si>
    <t>11</t>
  </si>
  <si>
    <t>администрация Олонецкого городского поселения</t>
  </si>
  <si>
    <t>03</t>
  </si>
  <si>
    <t>07</t>
  </si>
  <si>
    <t>81050,0</t>
  </si>
  <si>
    <t>Костомукшский городской округ</t>
  </si>
  <si>
    <t>администрация Костомукшского городского округа</t>
  </si>
  <si>
    <t>07005R1120</t>
  </si>
  <si>
    <t>1820190400</t>
  </si>
  <si>
    <t>Мероприятия по переселению граждан из аварийного жилищного фонда</t>
  </si>
  <si>
    <t>0510309502</t>
  </si>
  <si>
    <t>0510309602</t>
  </si>
  <si>
    <t>07005R0140</t>
  </si>
  <si>
    <t>01B0152300</t>
  </si>
  <si>
    <t>824</t>
  </si>
  <si>
    <t>01В0170160</t>
  </si>
  <si>
    <t>02205R0590</t>
  </si>
  <si>
    <t>0120190400</t>
  </si>
  <si>
    <t>0910191010</t>
  </si>
  <si>
    <t>10</t>
  </si>
  <si>
    <t>0810290410</t>
  </si>
  <si>
    <t>2016</t>
  </si>
  <si>
    <t>2015 -2016</t>
  </si>
  <si>
    <t>271053,1</t>
  </si>
  <si>
    <t>2016-2017</t>
  </si>
  <si>
    <t>412</t>
  </si>
  <si>
    <t>мероприятия по софинансированию капитальных вложений в объекты муниципальной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</si>
  <si>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</si>
  <si>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</si>
  <si>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 </t>
  </si>
  <si>
    <t>софинансирование мероприятий по проектированию, строительству и вводу в эксплуатацию перинатального центра</t>
  </si>
  <si>
    <t>софинансирование мероприятий по модернизации региональных систем дошкольного образования</t>
  </si>
  <si>
    <t>мероприятия по строительству и (или) реконструкции объектов инфраструктуры, необходимых для реализации новых инвестиционных проектов в моногородах</t>
  </si>
  <si>
    <t>софинансирование мероприятий федеральной целевой программы «Культура России (2012–2018 годы)»</t>
  </si>
  <si>
    <t>администрация Олонецкого городского поселения  (заказчик); администрация Олонецкого  муниципального района (получатель)</t>
  </si>
  <si>
    <t xml:space="preserve">Сумма                                  </t>
  </si>
  <si>
    <t>Олонецкий муниципальный район</t>
  </si>
  <si>
    <t xml:space="preserve">Инфраструктурное обеспечение промышленной площадки на территории Петрозаводского городского округа Республики Карелия </t>
  </si>
  <si>
    <t>государственное бюджетное учреждение здравоохранения Республики Карелия «Сортавальская центральная районная больница»</t>
  </si>
  <si>
    <t>администрация Калевальского городского поселения (заказчик); администрация Калевальского муниципального района (получатель)</t>
  </si>
  <si>
    <t>администрация Калевальского городского поселения</t>
  </si>
  <si>
    <t>Прионежский муниципальный район</t>
  </si>
  <si>
    <t>администрация Прионежского муниципального района</t>
  </si>
  <si>
    <t>Пряжинский муниципальный район</t>
  </si>
  <si>
    <t>администрация Пряжинского муниципального района</t>
  </si>
  <si>
    <t>Пудожский муниципальный район</t>
  </si>
  <si>
    <t>администрация Пудожского муниципального района</t>
  </si>
  <si>
    <t>Суоярвский муниципальный район</t>
  </si>
  <si>
    <t>администрация Поросозерского сельского поселения (заказчик); администрация Суоярвского муниципального района (получатель)</t>
  </si>
  <si>
    <t>администрация Поросозерского сельского поселения</t>
  </si>
  <si>
    <t>1810190400</t>
  </si>
  <si>
    <t>реализация мероприятий федеральной целевой программы «Развитие Республики Карелия на период до 2020 года»</t>
  </si>
  <si>
    <t>0910154190</t>
  </si>
  <si>
    <t>09101R4190</t>
  </si>
  <si>
    <t>Калевальский  муниципальный район</t>
  </si>
  <si>
    <t>82832,0</t>
  </si>
  <si>
    <t>62200</t>
  </si>
  <si>
    <t>27263,0</t>
  </si>
  <si>
    <t>Целевая статья</t>
  </si>
  <si>
    <t>Реконструкция автомобильной дороги Ихала - Райвио - госграница, км 14 - км 28</t>
  </si>
  <si>
    <t>2013-2015</t>
  </si>
  <si>
    <t>2013-2017</t>
  </si>
  <si>
    <t>1110254200</t>
  </si>
  <si>
    <t>05102R4190</t>
  </si>
  <si>
    <t>11302R4190</t>
  </si>
  <si>
    <t>14101R4190</t>
  </si>
  <si>
    <t>11303R4190</t>
  </si>
  <si>
    <t>Реконструкция участка автодороги Кочкома – Тикша – Ледмозеро – Костомукша – госграница, км 35 – 44 (9км)</t>
  </si>
  <si>
    <t>87963,0</t>
  </si>
  <si>
    <t>53653,0</t>
  </si>
  <si>
    <t>46038,0</t>
  </si>
  <si>
    <t>софинансирование мероприятий федеральной целевой программы «Развитие физической культуры и спорта в Российской Федерации на 2016-2020 годы»</t>
  </si>
  <si>
    <t>05200R8109</t>
  </si>
  <si>
    <t>08102R4950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</si>
  <si>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</si>
  <si>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0510371070</t>
  </si>
  <si>
    <t>Строительство газопровода распределительного (уличная сеть) по д. Верховье, г. Олонец, д. Судалица Олонецкого городского поселения Олонецкого национального муниципального района</t>
  </si>
  <si>
    <t>софинансирование мероприятий по строительству и (или) реконструкции объектов инфраструктуры, необходимых для реализации новых инвестиционных проектов в моногородах</t>
  </si>
  <si>
    <t>05 </t>
  </si>
  <si>
    <t>02 </t>
  </si>
  <si>
    <t> 0910191020</t>
  </si>
  <si>
    <t>12.</t>
  </si>
  <si>
    <t xml:space="preserve">Строительство газопровода распределительного (уличная сеть) по                    д. Татчелица, д. Путилица, д. Тахтасово,                  д. Иммалицы, д. Рыпушкалицы, д. Капшойла Олонецкого городского поселения  Олонецкого национального муниципального района  </t>
  </si>
  <si>
    <t>Строительство газопровода распределительного (уличная сеть) по                     д. Гошкила, д. Торосозеро, д. Коткозеро Коткозерского сельского поселения Олонецкого национального муниципального района</t>
  </si>
  <si>
    <t>13.</t>
  </si>
  <si>
    <t>14.</t>
  </si>
  <si>
    <t>15.</t>
  </si>
  <si>
    <t>540</t>
  </si>
  <si>
    <t>0810290400</t>
  </si>
  <si>
    <t>Строительство фельдшерско-акушерского пункта в пос. Кепа Калевальского муниципального района</t>
  </si>
  <si>
    <t>Строительство фельдшерско-акушерского пункта в пос. Ихала Лахденпохского муниципального района</t>
  </si>
  <si>
    <t>0110290460</t>
  </si>
  <si>
    <t>0810258095</t>
  </si>
  <si>
    <t>2011-2016</t>
  </si>
  <si>
    <t>Строительство автомобильной дороги «Подъезд к памятнику природы «Белые мосты», км 0 - км 6+569</t>
  </si>
  <si>
    <t>Государственный комитет Республики Карелия по дорожному хозяйству, транспорту и связи - главный распорядитель средств</t>
  </si>
  <si>
    <t xml:space="preserve">иные межбюджетные трансферты из бюджета Республики Карелия 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</si>
  <si>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(иные межбюджетные трансферты из федерального бюджета)</t>
  </si>
  <si>
    <t xml:space="preserve"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</t>
  </si>
  <si>
    <t>1110290400</t>
  </si>
  <si>
    <t>11102R4190</t>
  </si>
  <si>
    <t>государственное бюджетное учреждение здравоохранения Республики Карелия «Калевальская центральная районная больница»</t>
  </si>
  <si>
    <t>государственное бюджетное учреждение здравоохранения Республики Карелия «Суоярвская центральная районная больница»</t>
  </si>
  <si>
    <t xml:space="preserve">Строительство пристройки к зданию  пожарного депо государственного казенного учреждения  «Отряд противопожарной службы по Лоухскому району», Лоухский район, пгт Лоухи </t>
  </si>
  <si>
    <t>938651,5</t>
  </si>
  <si>
    <t>738651,5</t>
  </si>
  <si>
    <t>11.</t>
  </si>
  <si>
    <t>Реконструкция причальной стенки в                   п. Новостеклянное Шальского сельского поселения</t>
  </si>
  <si>
    <t xml:space="preserve">Строительство фельдшерско-акушерского пункта в с. Вешкелица Суоярвского муниципального  района </t>
  </si>
  <si>
    <t>Реконструкция Национальной библиотеки Республики Карелия в г. Петрозаводске</t>
  </si>
  <si>
    <t>Больница на 200 коек в г. Сортавала (блок В) (строительство)</t>
  </si>
  <si>
    <t>Объекты инженерно-технического обеспечения Промышленного парка в пгт Надвоицы, Сегежского района Республики Карелия (строительство)</t>
  </si>
  <si>
    <t xml:space="preserve">Строительство газопровода распределительного (уличная сеть) по г. Питкяранта, д. Койриноя, д. Уукса Питкярантского городского поселения Питкярантского муниципального района </t>
  </si>
  <si>
    <t>Физкультурно-оздоровительный комплекс (ФОК) в г. Суоярви, Республика Карелия (строительство)</t>
  </si>
  <si>
    <t>Строительство газопровода распределительного (уличная сеть) по                   д. Верхняя Видлица, д. Гавриловка, с. Видлица, п. Устье Видлицы Видлицкого сельского поселения  Олонецкого национального муниципального района</t>
  </si>
  <si>
    <t>Строительство газопровода распределительного (уличная сеть) по                   д. Нурмолицы, д. Новинка, п. Ковера Коверского сельского поселения  Олонецкого национального муниципального района</t>
  </si>
  <si>
    <t xml:space="preserve">Строительство котельной в с. Спасская Губа Кондопожского района </t>
  </si>
  <si>
    <t xml:space="preserve">Строительство газопровода распределительного (уличная сеть) по с. Спасская Губа Кондопожского муниципального района </t>
  </si>
  <si>
    <t>Реконструкция системы водоотведения и очистки сточных вод в п. Мелиоративный Прионежского муниципального района Республики Карелия</t>
  </si>
  <si>
    <t>Реконструкция системы водоотведения и очистки сточных вод в п. Новая Вилга Прионежского муниципального района Республики Карелия</t>
  </si>
  <si>
    <t>Реконструкция системы водоотведения и очистки сточных вод в п. Чална Пряжинского муниципального района Республики Карелия</t>
  </si>
  <si>
    <t>Строительство водогрейной котельной мощностью 5 МВт в п. Поросозеро, Суоярвского района</t>
  </si>
  <si>
    <t>Перинатальный центр в Республике Карелия по адресу: г. Петрозаводск, пр. Лесной, мощностью 130 коек (строительство)</t>
  </si>
  <si>
    <t>0810254950</t>
  </si>
  <si>
    <t>Обеспечение необходимой инфраструктурой (улично-дорожная сеть, водоводы, сети водоотведения, электроснабжения) квартала жилой застройки для семей, имеющих трех и более детей,  «Ликопяя» п. Калевала</t>
  </si>
  <si>
    <t>Строительство инженерной  инфраструктуры (газорапределительные сети и объекты электроснабжения) к земельным участкам в целях жилищного строительства для семей, имеющих трех и более детей, в жилом районе «Кукковка III» в г. Петрозаводске</t>
  </si>
  <si>
    <t>1900251100</t>
  </si>
  <si>
    <t>19002R1100</t>
  </si>
  <si>
    <t>Центр культурного развития по адресу: Республика Карелия, г. Костомукша, ул. Надежды (строительство)</t>
  </si>
  <si>
    <t>Спортивный комплекс в пойме реки Неглинки в районе зданий № 12 по ул. Крупской  и № 8 по ул. Красной (строительство)</t>
  </si>
  <si>
    <t>I.I.</t>
  </si>
  <si>
    <t>1.1.</t>
  </si>
  <si>
    <t xml:space="preserve"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2006 - 2015 годы» </t>
  </si>
  <si>
    <t>2.1.</t>
  </si>
  <si>
    <t>3.1.</t>
  </si>
  <si>
    <t>4.1.</t>
  </si>
  <si>
    <t>5.1.</t>
  </si>
  <si>
    <t>5.2.</t>
  </si>
  <si>
    <t>6.1.</t>
  </si>
  <si>
    <t>6.2.</t>
  </si>
  <si>
    <t>Строительство КОС в с. Ведлозеро Пряжинского муниципального района Республики Карелия</t>
  </si>
  <si>
    <t>7.1.</t>
  </si>
  <si>
    <t>8.1.</t>
  </si>
  <si>
    <t>I.II.</t>
  </si>
  <si>
    <t>софинансирование мероприятий федеральной целевой программы «Развитие Республики Карелия на период до 2020 года»</t>
  </si>
  <si>
    <t>государственное казенное учреждение Республики Карелия «Отряд противопожарной службы по Беломорскому району»</t>
  </si>
  <si>
    <t>автономное учреждение Республики Карелия Центр спортивной подготовки «Школа высшего спортивного мастерства»</t>
  </si>
  <si>
    <t>бюджетное учреждение Республики Карелия «Аэропорт «Петрозаводск»</t>
  </si>
  <si>
    <t xml:space="preserve">Строительство объектов инженерного обеспечения на территории гражданского сектора аэропорта «Петрозаводск» (Бесовец) </t>
  </si>
  <si>
    <t>государственное казенное учреждение Республики Карелия  «Отряд противопожарной службы по Лоухскому району»</t>
  </si>
  <si>
    <t>Республиканский спортивный комплекс «Курган» г.Петрозаводск (строительство)</t>
  </si>
  <si>
    <t xml:space="preserve">реализация мероприятий федеральной целевой программы «Развитие внутреннего и въездного туризма в Российской Федерации (2011-2018 годы)» </t>
  </si>
  <si>
    <t xml:space="preserve">реализация мероприятий федеральной целевой программы «Развитие внутреннего и въездного туризма в Российской Федерации (2011-2018 годы)», софинансируемых за счет субсидий из федерального бюджета </t>
  </si>
  <si>
    <t xml:space="preserve">Глава Республики Карелия </t>
  </si>
  <si>
    <t>А.П. Худилайнен</t>
  </si>
  <si>
    <t xml:space="preserve">Реконструкция нежилого здания для реализации образовательных программ дошкольного образования, расположенного по адресу: г. Петрозаводск, ул. Ленинградская, д. 6б </t>
  </si>
  <si>
    <t>».</t>
  </si>
  <si>
    <t>(тыс. рублей)</t>
  </si>
  <si>
    <t>финансовое обеспечение мероприятий федеральной целевой программы «Развитие физической культуры и спорта в Российской Федерации на 2016–2020 годы» (бюджетные инвестиции)</t>
  </si>
  <si>
    <t>Реконструкция нежилых помещений, расположенных на 1 и 2 этажах здания № 7 по проезду Монтажников в г. Сегежа, под детскую поликлинику на 400 посещений в сутки</t>
  </si>
  <si>
    <t>Реконструкция здания под размещение пожарного депо РКУ «Отряд противопожарной службы по Беломорскому району», г. Беломорск, ул. Пионерская, д. 2б</t>
  </si>
  <si>
    <t xml:space="preserve">Реконструкция универсальной загородной учебно-тренировочной базы ГБУ РК  Центра спортивной подготовки «Школа высшего спортивного мастерства», Прионежский муниципальный район, местечко Ялгуба </t>
  </si>
  <si>
    <t>46680,0,         в том числе приобретение оборудования и мебели -19000,0</t>
  </si>
  <si>
    <t>46680,0, в том числе приобретение оборудования и мебели -19000,0</t>
  </si>
  <si>
    <t>проектно-изыскательские работы</t>
  </si>
  <si>
    <t>Строительство автомобильной дороги Великая Губа – Оятевщина, Республика Карелия, Медвежьегорский район</t>
  </si>
  <si>
    <t>Строительство путепровода через железнодорожные пути в створе ул. Гоголя, г. Петрозаводск (0,9 км/345 пог. м)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</si>
</sst>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justify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173" fontId="2" fillId="0" borderId="14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73" fontId="0" fillId="0" borderId="0" xfId="0" applyNumberForma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3" fontId="2" fillId="0" borderId="11" xfId="7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9" xfId="0" applyNumberFormat="1" applyFont="1" applyFill="1" applyBorder="1" applyAlignment="1">
      <alignment horizontal="right" vertical="top" wrapText="1"/>
    </xf>
    <xf numFmtId="173" fontId="3" fillId="0" borderId="19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vertical="top" wrapText="1"/>
    </xf>
    <xf numFmtId="173" fontId="2" fillId="0" borderId="19" xfId="70" applyNumberFormat="1" applyFont="1" applyFill="1" applyBorder="1" applyAlignment="1">
      <alignment horizontal="center" vertical="top" wrapText="1"/>
    </xf>
    <xf numFmtId="173" fontId="2" fillId="0" borderId="18" xfId="7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/>
    </xf>
    <xf numFmtId="173" fontId="1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173" fontId="2" fillId="0" borderId="2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173" fontId="2" fillId="0" borderId="21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/>
    </xf>
    <xf numFmtId="173" fontId="2" fillId="0" borderId="11" xfId="0" applyNumberFormat="1" applyFont="1" applyFill="1" applyBorder="1" applyAlignment="1">
      <alignment vertical="top"/>
    </xf>
    <xf numFmtId="173" fontId="2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/>
    </xf>
    <xf numFmtId="173" fontId="8" fillId="33" borderId="0" xfId="0" applyNumberFormat="1" applyFont="1" applyFill="1" applyBorder="1" applyAlignment="1">
      <alignment horizontal="center" vertical="top" wrapText="1"/>
    </xf>
    <xf numFmtId="173" fontId="2" fillId="33" borderId="0" xfId="0" applyNumberFormat="1" applyFont="1" applyFill="1" applyBorder="1" applyAlignment="1">
      <alignment horizontal="center" vertical="top" wrapText="1"/>
    </xf>
    <xf numFmtId="173" fontId="2" fillId="33" borderId="0" xfId="7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73" fontId="8" fillId="33" borderId="0" xfId="0" applyNumberFormat="1" applyFont="1" applyFill="1" applyBorder="1" applyAlignment="1">
      <alignment horizontal="center" vertical="top" wrapText="1"/>
    </xf>
    <xf numFmtId="173" fontId="0" fillId="33" borderId="0" xfId="0" applyNumberFormat="1" applyFill="1" applyBorder="1" applyAlignment="1">
      <alignment/>
    </xf>
    <xf numFmtId="173" fontId="8" fillId="33" borderId="0" xfId="0" applyNumberFormat="1" applyFont="1" applyFill="1" applyBorder="1" applyAlignment="1">
      <alignment horizontal="center" vertical="top" wrapText="1"/>
    </xf>
    <xf numFmtId="172" fontId="8" fillId="33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173" fontId="2" fillId="0" borderId="13" xfId="70" applyNumberFormat="1" applyFont="1" applyFill="1" applyBorder="1" applyAlignment="1">
      <alignment horizontal="center" vertical="top" wrapText="1"/>
    </xf>
    <xf numFmtId="173" fontId="3" fillId="0" borderId="11" xfId="70" applyNumberFormat="1" applyFont="1" applyFill="1" applyBorder="1" applyAlignment="1">
      <alignment horizontal="center" vertical="top" wrapText="1"/>
    </xf>
    <xf numFmtId="173" fontId="2" fillId="0" borderId="13" xfId="53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/>
    </xf>
    <xf numFmtId="2" fontId="2" fillId="0" borderId="11" xfId="0" applyNumberFormat="1" applyFont="1" applyFill="1" applyBorder="1" applyAlignment="1">
      <alignment horizontal="center" vertical="top" wrapText="1"/>
    </xf>
    <xf numFmtId="173" fontId="2" fillId="0" borderId="20" xfId="0" applyNumberFormat="1" applyFont="1" applyFill="1" applyBorder="1" applyAlignment="1">
      <alignment horizontal="right" vertical="top" wrapText="1"/>
    </xf>
    <xf numFmtId="173" fontId="3" fillId="0" borderId="20" xfId="0" applyNumberFormat="1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173" fontId="2" fillId="34" borderId="0" xfId="0" applyNumberFormat="1" applyFont="1" applyFill="1" applyBorder="1" applyAlignment="1">
      <alignment horizontal="right" vertical="top" wrapText="1"/>
    </xf>
    <xf numFmtId="173" fontId="3" fillId="34" borderId="0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top"/>
    </xf>
    <xf numFmtId="173" fontId="2" fillId="34" borderId="13" xfId="0" applyNumberFormat="1" applyFont="1" applyFill="1" applyBorder="1" applyAlignment="1">
      <alignment horizontal="center" vertical="top" wrapText="1"/>
    </xf>
    <xf numFmtId="172" fontId="8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/>
    </xf>
    <xf numFmtId="173" fontId="2" fillId="34" borderId="11" xfId="0" applyNumberFormat="1" applyFont="1" applyFill="1" applyBorder="1" applyAlignment="1">
      <alignment horizontal="center" vertical="top" wrapText="1"/>
    </xf>
    <xf numFmtId="173" fontId="8" fillId="34" borderId="0" xfId="0" applyNumberFormat="1" applyFont="1" applyFill="1" applyBorder="1" applyAlignment="1">
      <alignment horizontal="center" vertical="top" wrapText="1"/>
    </xf>
    <xf numFmtId="173" fontId="2" fillId="34" borderId="11" xfId="0" applyNumberFormat="1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0" fontId="0" fillId="0" borderId="21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left" vertical="top" wrapText="1"/>
    </xf>
    <xf numFmtId="0" fontId="2" fillId="34" borderId="11" xfId="55" applyNumberFormat="1" applyFont="1" applyFill="1" applyBorder="1" applyAlignment="1" applyProtection="1">
      <alignment vertical="top" wrapText="1"/>
      <protection hidden="1"/>
    </xf>
    <xf numFmtId="0" fontId="2" fillId="34" borderId="18" xfId="55" applyNumberFormat="1" applyFont="1" applyFill="1" applyBorder="1" applyAlignment="1" applyProtection="1">
      <alignment vertical="top" wrapText="1"/>
      <protection hidden="1"/>
    </xf>
    <xf numFmtId="0" fontId="13" fillId="34" borderId="18" xfId="0" applyFont="1" applyFill="1" applyBorder="1" applyAlignment="1">
      <alignment horizontal="left" vertical="top" wrapText="1"/>
    </xf>
    <xf numFmtId="0" fontId="2" fillId="34" borderId="11" xfId="56" applyNumberFormat="1" applyFont="1" applyFill="1" applyBorder="1" applyAlignment="1" applyProtection="1">
      <alignment vertical="top" wrapText="1"/>
      <protection hidden="1"/>
    </xf>
    <xf numFmtId="0" fontId="2" fillId="34" borderId="11" xfId="57" applyNumberFormat="1" applyFont="1" applyFill="1" applyBorder="1" applyAlignment="1" applyProtection="1">
      <alignment vertical="top" wrapText="1"/>
      <protection hidden="1"/>
    </xf>
    <xf numFmtId="0" fontId="2" fillId="34" borderId="14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2" fontId="2" fillId="34" borderId="11" xfId="0" applyNumberFormat="1" applyFont="1" applyFill="1" applyBorder="1" applyAlignment="1">
      <alignment horizontal="left" vertical="top" wrapText="1"/>
    </xf>
    <xf numFmtId="2" fontId="2" fillId="34" borderId="12" xfId="0" applyNumberFormat="1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58" applyNumberFormat="1" applyFont="1" applyFill="1" applyBorder="1" applyAlignment="1" applyProtection="1">
      <alignment vertical="top" wrapText="1"/>
      <protection hidden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59" applyNumberFormat="1" applyFont="1" applyFill="1" applyBorder="1" applyAlignment="1" applyProtection="1">
      <alignment vertical="top" wrapText="1"/>
      <protection hidden="1"/>
    </xf>
    <xf numFmtId="0" fontId="2" fillId="34" borderId="11" xfId="60" applyNumberFormat="1" applyFont="1" applyFill="1" applyBorder="1" applyAlignment="1" applyProtection="1">
      <alignment vertical="top" wrapText="1"/>
      <protection hidden="1"/>
    </xf>
    <xf numFmtId="0" fontId="2" fillId="34" borderId="13" xfId="53" applyNumberFormat="1" applyFont="1" applyFill="1" applyBorder="1" applyAlignment="1" applyProtection="1">
      <alignment horizontal="left" vertical="top" wrapText="1" shrinkToFit="1"/>
      <protection hidden="1"/>
    </xf>
    <xf numFmtId="0" fontId="2" fillId="34" borderId="11" xfId="61" applyNumberFormat="1" applyFont="1" applyFill="1" applyBorder="1" applyAlignment="1" applyProtection="1">
      <alignment vertical="top" wrapText="1"/>
      <protection hidden="1"/>
    </xf>
    <xf numFmtId="0" fontId="13" fillId="34" borderId="11" xfId="0" applyFont="1" applyFill="1" applyBorder="1" applyAlignment="1">
      <alignment horizontal="left" vertical="center" wrapText="1"/>
    </xf>
    <xf numFmtId="0" fontId="2" fillId="34" borderId="11" xfId="54" applyNumberFormat="1" applyFont="1" applyFill="1" applyBorder="1" applyAlignment="1" applyProtection="1">
      <alignment vertical="top" wrapText="1"/>
      <protection hidden="1"/>
    </xf>
    <xf numFmtId="0" fontId="2" fillId="34" borderId="0" xfId="0" applyFont="1" applyFill="1" applyAlignment="1">
      <alignment vertical="top" wrapText="1"/>
    </xf>
    <xf numFmtId="0" fontId="2" fillId="34" borderId="2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1" xfId="53" applyNumberFormat="1" applyFont="1" applyFill="1" applyBorder="1" applyAlignment="1" applyProtection="1">
      <alignment horizontal="left" vertical="top" wrapText="1" shrinkToFit="1"/>
      <protection hidden="1"/>
    </xf>
    <xf numFmtId="0" fontId="3" fillId="34" borderId="18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 wrapText="1"/>
    </xf>
    <xf numFmtId="0" fontId="0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/>
    </xf>
    <xf numFmtId="0" fontId="2" fillId="34" borderId="12" xfId="58" applyNumberFormat="1" applyFont="1" applyFill="1" applyBorder="1" applyAlignment="1" applyProtection="1">
      <alignment vertical="top" wrapText="1"/>
      <protection hidden="1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distributed" wrapText="1"/>
    </xf>
    <xf numFmtId="0" fontId="0" fillId="0" borderId="0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73" fontId="2" fillId="0" borderId="21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3" fontId="2" fillId="0" borderId="21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0" fontId="2" fillId="34" borderId="16" xfId="57" applyNumberFormat="1" applyFont="1" applyFill="1" applyBorder="1" applyAlignment="1" applyProtection="1">
      <alignment vertical="top" wrapText="1"/>
      <protection hidden="1"/>
    </xf>
    <xf numFmtId="0" fontId="0" fillId="34" borderId="13" xfId="0" applyFont="1" applyFill="1" applyBorder="1" applyAlignment="1">
      <alignment vertical="top" wrapText="1"/>
    </xf>
    <xf numFmtId="49" fontId="2" fillId="34" borderId="21" xfId="0" applyNumberFormat="1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34" borderId="16" xfId="56" applyNumberFormat="1" applyFont="1" applyFill="1" applyBorder="1" applyAlignment="1" applyProtection="1">
      <alignment vertical="center" wrapText="1"/>
      <protection hidden="1"/>
    </xf>
    <xf numFmtId="0" fontId="2" fillId="34" borderId="13" xfId="56" applyNumberFormat="1" applyFont="1" applyFill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2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9"/>
  <sheetViews>
    <sheetView tabSelected="1" view="pageLayout" zoomScaleSheetLayoutView="90" workbookViewId="0" topLeftCell="A17">
      <selection activeCell="B116" sqref="B116:B120"/>
    </sheetView>
  </sheetViews>
  <sheetFormatPr defaultColWidth="9.00390625" defaultRowHeight="12.75"/>
  <cols>
    <col min="1" max="1" width="5.00390625" style="15" customWidth="1"/>
    <col min="2" max="2" width="38.125" style="187" customWidth="1"/>
    <col min="3" max="3" width="15.125" style="0" hidden="1" customWidth="1"/>
    <col min="4" max="4" width="1.25" style="0" hidden="1" customWidth="1"/>
    <col min="5" max="5" width="18.75390625" style="1" customWidth="1"/>
    <col min="6" max="6" width="14.875" style="1" customWidth="1"/>
    <col min="7" max="7" width="6.125" style="8" customWidth="1"/>
    <col min="8" max="8" width="10.375" style="8" customWidth="1"/>
    <col min="9" max="9" width="10.75390625" style="8" customWidth="1"/>
    <col min="10" max="10" width="10.75390625" style="1" customWidth="1"/>
    <col min="11" max="12" width="5.125" style="2" customWidth="1"/>
    <col min="13" max="13" width="12.875" style="2" customWidth="1"/>
    <col min="14" max="14" width="4.375" style="2" customWidth="1"/>
    <col min="15" max="15" width="14.25390625" style="64" customWidth="1"/>
    <col min="16" max="16" width="12.75390625" style="0" customWidth="1"/>
    <col min="17" max="17" width="9.75390625" style="0" customWidth="1"/>
  </cols>
  <sheetData>
    <row r="1" spans="1:21" ht="36.75" customHeight="1">
      <c r="A1" s="39"/>
      <c r="B1" s="149"/>
      <c r="C1" s="83"/>
      <c r="D1" s="83"/>
      <c r="E1" s="111"/>
      <c r="F1" s="111"/>
      <c r="G1" s="112"/>
      <c r="H1" s="112"/>
      <c r="I1" s="112"/>
      <c r="J1" s="111"/>
      <c r="K1" s="215"/>
      <c r="L1" s="215"/>
      <c r="M1" s="215"/>
      <c r="N1" s="215"/>
      <c r="O1" s="215"/>
      <c r="P1" s="10"/>
      <c r="Q1" s="10"/>
      <c r="R1" s="10"/>
      <c r="S1" s="10"/>
      <c r="T1" s="10"/>
      <c r="U1" s="10"/>
    </row>
    <row r="2" spans="1:21" ht="13.5" customHeight="1">
      <c r="A2" s="39"/>
      <c r="B2" s="149"/>
      <c r="C2" s="83"/>
      <c r="D2" s="83"/>
      <c r="E2" s="111"/>
      <c r="F2" s="111"/>
      <c r="G2" s="112"/>
      <c r="H2" s="112"/>
      <c r="I2" s="113"/>
      <c r="J2" s="111"/>
      <c r="K2" s="196"/>
      <c r="L2" s="196"/>
      <c r="M2" s="196"/>
      <c r="N2" s="196"/>
      <c r="O2" s="196"/>
      <c r="P2" s="10"/>
      <c r="Q2" s="10"/>
      <c r="R2" s="10"/>
      <c r="S2" s="10"/>
      <c r="T2" s="10"/>
      <c r="U2" s="10"/>
    </row>
    <row r="3" spans="1:15" ht="18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8"/>
      <c r="L3" s="218"/>
      <c r="M3" s="218"/>
      <c r="N3" s="218"/>
      <c r="O3" s="218"/>
    </row>
    <row r="4" spans="1:15" ht="18.75" customHeight="1">
      <c r="A4" s="40"/>
      <c r="B4" s="150"/>
      <c r="C4" s="3"/>
      <c r="D4" s="3"/>
      <c r="E4" s="3"/>
      <c r="F4" s="3"/>
      <c r="G4" s="9"/>
      <c r="H4" s="9"/>
      <c r="I4" s="9"/>
      <c r="J4" s="3"/>
      <c r="K4" s="92"/>
      <c r="L4" s="92"/>
      <c r="M4" s="92"/>
      <c r="N4" s="92"/>
      <c r="O4" s="193" t="s">
        <v>218</v>
      </c>
    </row>
    <row r="5" spans="1:15" ht="35.25" customHeight="1">
      <c r="A5" s="198" t="s">
        <v>31</v>
      </c>
      <c r="B5" s="221" t="s">
        <v>3</v>
      </c>
      <c r="C5" s="198" t="s">
        <v>2</v>
      </c>
      <c r="D5" s="11"/>
      <c r="E5" s="211" t="s">
        <v>17</v>
      </c>
      <c r="F5" s="211" t="s">
        <v>18</v>
      </c>
      <c r="G5" s="198" t="s">
        <v>33</v>
      </c>
      <c r="H5" s="211" t="s">
        <v>26</v>
      </c>
      <c r="I5" s="211" t="s">
        <v>27</v>
      </c>
      <c r="J5" s="211" t="s">
        <v>34</v>
      </c>
      <c r="K5" s="198" t="s">
        <v>28</v>
      </c>
      <c r="L5" s="198" t="s">
        <v>29</v>
      </c>
      <c r="M5" s="198" t="s">
        <v>119</v>
      </c>
      <c r="N5" s="198" t="s">
        <v>30</v>
      </c>
      <c r="O5" s="219" t="s">
        <v>96</v>
      </c>
    </row>
    <row r="6" spans="1:16" ht="46.5" customHeight="1">
      <c r="A6" s="198"/>
      <c r="B6" s="221"/>
      <c r="C6" s="198"/>
      <c r="D6" s="12" t="s">
        <v>0</v>
      </c>
      <c r="E6" s="211"/>
      <c r="F6" s="211"/>
      <c r="G6" s="198"/>
      <c r="H6" s="216"/>
      <c r="I6" s="216"/>
      <c r="J6" s="216"/>
      <c r="K6" s="198"/>
      <c r="L6" s="216"/>
      <c r="M6" s="198"/>
      <c r="N6" s="198"/>
      <c r="O6" s="220"/>
      <c r="P6" s="53"/>
    </row>
    <row r="7" spans="1:15" ht="8.25" customHeight="1" hidden="1">
      <c r="A7" s="198"/>
      <c r="B7" s="221"/>
      <c r="C7" s="198"/>
      <c r="D7" s="12" t="s">
        <v>1</v>
      </c>
      <c r="E7" s="11" t="s">
        <v>17</v>
      </c>
      <c r="F7" s="11" t="s">
        <v>18</v>
      </c>
      <c r="G7" s="12" t="s">
        <v>19</v>
      </c>
      <c r="H7" s="12"/>
      <c r="I7" s="12"/>
      <c r="J7" s="11"/>
      <c r="K7" s="15"/>
      <c r="L7" s="15"/>
      <c r="M7" s="15"/>
      <c r="N7" s="15"/>
      <c r="O7" s="42"/>
    </row>
    <row r="8" spans="1:16" s="7" customFormat="1" ht="18.75" customHeight="1">
      <c r="A8" s="41"/>
      <c r="B8" s="151" t="s">
        <v>49</v>
      </c>
      <c r="C8" s="44"/>
      <c r="D8" s="44"/>
      <c r="E8" s="45"/>
      <c r="F8" s="45"/>
      <c r="G8" s="44"/>
      <c r="H8" s="44"/>
      <c r="I8" s="44"/>
      <c r="J8" s="45"/>
      <c r="K8" s="26"/>
      <c r="L8" s="26"/>
      <c r="M8" s="26"/>
      <c r="N8" s="26"/>
      <c r="O8" s="23">
        <f>O9+O96</f>
        <v>5903631.460000001</v>
      </c>
      <c r="P8" s="43"/>
    </row>
    <row r="9" spans="1:15" s="7" customFormat="1" ht="57" customHeight="1">
      <c r="A9" s="41"/>
      <c r="B9" s="151" t="s">
        <v>50</v>
      </c>
      <c r="C9" s="76" t="s">
        <v>24</v>
      </c>
      <c r="D9" s="44"/>
      <c r="E9" s="45"/>
      <c r="F9" s="45"/>
      <c r="G9" s="46"/>
      <c r="H9" s="46"/>
      <c r="I9" s="46"/>
      <c r="J9" s="47"/>
      <c r="K9" s="26"/>
      <c r="L9" s="26"/>
      <c r="M9" s="26"/>
      <c r="N9" s="26"/>
      <c r="O9" s="23">
        <f>O10+O66</f>
        <v>4960655.5600000005</v>
      </c>
    </row>
    <row r="10" spans="1:15" s="7" customFormat="1" ht="47.25" customHeight="1">
      <c r="A10" s="29" t="s">
        <v>4</v>
      </c>
      <c r="B10" s="152" t="s">
        <v>54</v>
      </c>
      <c r="C10" s="76"/>
      <c r="D10" s="44"/>
      <c r="E10" s="45"/>
      <c r="F10" s="45"/>
      <c r="G10" s="46"/>
      <c r="H10" s="46"/>
      <c r="I10" s="46"/>
      <c r="J10" s="47"/>
      <c r="K10" s="26"/>
      <c r="L10" s="26"/>
      <c r="M10" s="26"/>
      <c r="N10" s="26"/>
      <c r="O10" s="23">
        <f>O12+O43</f>
        <v>3315580</v>
      </c>
    </row>
    <row r="11" spans="1:15" ht="18.75" customHeight="1">
      <c r="A11" s="29"/>
      <c r="B11" s="245" t="s">
        <v>25</v>
      </c>
      <c r="C11" s="246"/>
      <c r="D11" s="246"/>
      <c r="E11" s="246"/>
      <c r="F11" s="246"/>
      <c r="G11" s="246"/>
      <c r="H11" s="246"/>
      <c r="I11" s="246"/>
      <c r="J11" s="247"/>
      <c r="K11" s="26"/>
      <c r="L11" s="26"/>
      <c r="M11" s="26"/>
      <c r="N11" s="26"/>
      <c r="O11" s="13">
        <f>O13+O44</f>
        <v>143255.2</v>
      </c>
    </row>
    <row r="12" spans="1:15" s="7" customFormat="1" ht="78.75" customHeight="1">
      <c r="A12" s="29" t="s">
        <v>191</v>
      </c>
      <c r="B12" s="153" t="s">
        <v>56</v>
      </c>
      <c r="C12" s="44"/>
      <c r="D12" s="44"/>
      <c r="E12" s="45"/>
      <c r="F12" s="45"/>
      <c r="G12" s="46"/>
      <c r="H12" s="46"/>
      <c r="I12" s="46"/>
      <c r="J12" s="47"/>
      <c r="K12" s="26"/>
      <c r="L12" s="26"/>
      <c r="M12" s="26"/>
      <c r="N12" s="26"/>
      <c r="O12" s="23">
        <f>O14+O19+O24+O26+O28+O31+O34+O36+O38</f>
        <v>699710.3</v>
      </c>
    </row>
    <row r="13" spans="1:16" ht="18.75" customHeight="1">
      <c r="A13" s="29"/>
      <c r="B13" s="245" t="s">
        <v>25</v>
      </c>
      <c r="C13" s="246"/>
      <c r="D13" s="246"/>
      <c r="E13" s="246"/>
      <c r="F13" s="246"/>
      <c r="G13" s="246"/>
      <c r="H13" s="246"/>
      <c r="I13" s="246"/>
      <c r="J13" s="247"/>
      <c r="K13" s="48"/>
      <c r="L13" s="48"/>
      <c r="M13" s="48"/>
      <c r="N13" s="48"/>
      <c r="O13" s="13">
        <f>O15+O20+O42</f>
        <v>14406.9</v>
      </c>
      <c r="P13" s="53"/>
    </row>
    <row r="14" spans="1:15" ht="18" customHeight="1">
      <c r="A14" s="12" t="s">
        <v>5</v>
      </c>
      <c r="B14" s="154" t="s">
        <v>6</v>
      </c>
      <c r="C14" s="77"/>
      <c r="D14" s="77"/>
      <c r="E14" s="78"/>
      <c r="F14" s="78"/>
      <c r="G14" s="79"/>
      <c r="H14" s="79"/>
      <c r="I14" s="79"/>
      <c r="J14" s="78"/>
      <c r="K14" s="48"/>
      <c r="L14" s="48"/>
      <c r="M14" s="48"/>
      <c r="N14" s="48"/>
      <c r="O14" s="13">
        <f>O16</f>
        <v>31021.7</v>
      </c>
    </row>
    <row r="15" spans="1:15" ht="18" customHeight="1">
      <c r="A15" s="29"/>
      <c r="B15" s="202" t="s">
        <v>25</v>
      </c>
      <c r="C15" s="203"/>
      <c r="D15" s="203"/>
      <c r="E15" s="203"/>
      <c r="F15" s="203"/>
      <c r="G15" s="203"/>
      <c r="H15" s="203"/>
      <c r="I15" s="203"/>
      <c r="J15" s="204"/>
      <c r="K15" s="48"/>
      <c r="L15" s="48"/>
      <c r="M15" s="48"/>
      <c r="N15" s="48"/>
      <c r="O15" s="14"/>
    </row>
    <row r="16" spans="1:17" s="7" customFormat="1" ht="56.25" customHeight="1">
      <c r="A16" s="12" t="s">
        <v>192</v>
      </c>
      <c r="B16" s="155" t="s">
        <v>190</v>
      </c>
      <c r="C16" s="35"/>
      <c r="D16" s="35"/>
      <c r="E16" s="211" t="s">
        <v>32</v>
      </c>
      <c r="F16" s="211"/>
      <c r="G16" s="11" t="s">
        <v>41</v>
      </c>
      <c r="H16" s="13">
        <v>317524.8</v>
      </c>
      <c r="I16" s="13">
        <v>31021.7</v>
      </c>
      <c r="J16" s="13">
        <v>31021.7</v>
      </c>
      <c r="K16" s="48"/>
      <c r="L16" s="48"/>
      <c r="M16" s="48"/>
      <c r="N16" s="48"/>
      <c r="O16" s="13">
        <f>O18</f>
        <v>31021.7</v>
      </c>
      <c r="P16" s="98"/>
      <c r="Q16" s="96"/>
    </row>
    <row r="17" spans="1:17" s="7" customFormat="1" ht="16.5" customHeight="1">
      <c r="A17" s="12"/>
      <c r="B17" s="155" t="s">
        <v>45</v>
      </c>
      <c r="C17" s="35"/>
      <c r="D17" s="35"/>
      <c r="E17" s="11"/>
      <c r="F17" s="11"/>
      <c r="G17" s="11"/>
      <c r="H17" s="95"/>
      <c r="I17" s="13"/>
      <c r="J17" s="13"/>
      <c r="K17" s="48"/>
      <c r="L17" s="48"/>
      <c r="M17" s="48"/>
      <c r="N17" s="48"/>
      <c r="O17" s="13"/>
      <c r="P17" s="96"/>
      <c r="Q17" s="96"/>
    </row>
    <row r="18" spans="1:17" s="7" customFormat="1" ht="69" customHeight="1">
      <c r="A18" s="12"/>
      <c r="B18" s="156" t="s">
        <v>193</v>
      </c>
      <c r="C18" s="35"/>
      <c r="D18" s="35"/>
      <c r="E18" s="35"/>
      <c r="F18" s="35"/>
      <c r="G18" s="35"/>
      <c r="H18" s="35"/>
      <c r="I18" s="35"/>
      <c r="J18" s="35"/>
      <c r="K18" s="15" t="s">
        <v>61</v>
      </c>
      <c r="L18" s="15" t="s">
        <v>23</v>
      </c>
      <c r="M18" s="15" t="s">
        <v>153</v>
      </c>
      <c r="N18" s="15" t="s">
        <v>40</v>
      </c>
      <c r="O18" s="13">
        <v>31021.7</v>
      </c>
      <c r="P18" s="98"/>
      <c r="Q18" s="96"/>
    </row>
    <row r="19" spans="1:17" s="7" customFormat="1" ht="18.75" customHeight="1">
      <c r="A19" s="12" t="s">
        <v>16</v>
      </c>
      <c r="B19" s="157" t="s">
        <v>66</v>
      </c>
      <c r="C19" s="4"/>
      <c r="D19" s="25"/>
      <c r="E19" s="11"/>
      <c r="F19" s="11"/>
      <c r="G19" s="16"/>
      <c r="H19" s="16"/>
      <c r="I19" s="61"/>
      <c r="J19" s="61"/>
      <c r="K19" s="15"/>
      <c r="L19" s="15"/>
      <c r="M19" s="15"/>
      <c r="N19" s="15"/>
      <c r="O19" s="14">
        <f>O21</f>
        <v>12500</v>
      </c>
      <c r="P19" s="99"/>
      <c r="Q19" s="54"/>
    </row>
    <row r="20" spans="1:17" s="7" customFormat="1" ht="18.75" customHeight="1">
      <c r="A20" s="12"/>
      <c r="B20" s="202" t="s">
        <v>25</v>
      </c>
      <c r="C20" s="203"/>
      <c r="D20" s="203"/>
      <c r="E20" s="203"/>
      <c r="F20" s="203"/>
      <c r="G20" s="203"/>
      <c r="H20" s="203"/>
      <c r="I20" s="203"/>
      <c r="J20" s="204"/>
      <c r="K20" s="33"/>
      <c r="L20" s="33"/>
      <c r="M20" s="33"/>
      <c r="N20" s="33"/>
      <c r="O20" s="49">
        <v>12500</v>
      </c>
      <c r="P20" s="99"/>
      <c r="Q20" s="54"/>
    </row>
    <row r="21" spans="1:17" s="7" customFormat="1" ht="45" customHeight="1">
      <c r="A21" s="12" t="s">
        <v>194</v>
      </c>
      <c r="B21" s="158" t="s">
        <v>189</v>
      </c>
      <c r="C21" s="4"/>
      <c r="D21" s="25"/>
      <c r="E21" s="207" t="s">
        <v>67</v>
      </c>
      <c r="F21" s="208"/>
      <c r="G21" s="30" t="s">
        <v>38</v>
      </c>
      <c r="H21" s="49">
        <v>99897.7</v>
      </c>
      <c r="I21" s="49">
        <v>99897.7</v>
      </c>
      <c r="J21" s="49">
        <v>99897.7</v>
      </c>
      <c r="K21" s="15" t="s">
        <v>46</v>
      </c>
      <c r="L21" s="15" t="s">
        <v>42</v>
      </c>
      <c r="M21" s="15"/>
      <c r="N21" s="15"/>
      <c r="O21" s="31">
        <f>O23</f>
        <v>12500</v>
      </c>
      <c r="P21" s="99"/>
      <c r="Q21" s="54"/>
    </row>
    <row r="22" spans="1:17" s="7" customFormat="1" ht="18" customHeight="1">
      <c r="A22" s="12"/>
      <c r="B22" s="154" t="s">
        <v>45</v>
      </c>
      <c r="C22" s="66"/>
      <c r="D22" s="67"/>
      <c r="E22" s="68"/>
      <c r="F22" s="68"/>
      <c r="G22" s="65"/>
      <c r="H22" s="69"/>
      <c r="I22" s="69"/>
      <c r="J22" s="70"/>
      <c r="K22" s="15"/>
      <c r="L22" s="15"/>
      <c r="M22" s="15"/>
      <c r="N22" s="15"/>
      <c r="O22" s="31"/>
      <c r="P22" s="99"/>
      <c r="Q22" s="54"/>
    </row>
    <row r="23" spans="1:17" s="7" customFormat="1" ht="44.25" customHeight="1">
      <c r="A23" s="12"/>
      <c r="B23" s="159" t="s">
        <v>87</v>
      </c>
      <c r="C23" s="4"/>
      <c r="D23" s="25"/>
      <c r="E23" s="11"/>
      <c r="F23" s="11"/>
      <c r="G23" s="30"/>
      <c r="H23" s="49"/>
      <c r="I23" s="49"/>
      <c r="J23" s="49"/>
      <c r="K23" s="15" t="s">
        <v>46</v>
      </c>
      <c r="L23" s="15" t="s">
        <v>42</v>
      </c>
      <c r="M23" s="15" t="s">
        <v>68</v>
      </c>
      <c r="N23" s="15" t="s">
        <v>40</v>
      </c>
      <c r="O23" s="49">
        <v>12500</v>
      </c>
      <c r="P23" s="99"/>
      <c r="Q23" s="54"/>
    </row>
    <row r="24" spans="1:17" s="7" customFormat="1" ht="22.5" customHeight="1">
      <c r="A24" s="12" t="s">
        <v>7</v>
      </c>
      <c r="B24" s="154" t="s">
        <v>115</v>
      </c>
      <c r="C24" s="66"/>
      <c r="D24" s="67"/>
      <c r="E24" s="11"/>
      <c r="F24" s="11"/>
      <c r="G24" s="30"/>
      <c r="H24" s="49"/>
      <c r="I24" s="49"/>
      <c r="J24" s="49"/>
      <c r="K24" s="15"/>
      <c r="L24" s="15"/>
      <c r="M24" s="15"/>
      <c r="N24" s="15"/>
      <c r="O24" s="49">
        <f>O25</f>
        <v>3083.3</v>
      </c>
      <c r="P24" s="99"/>
      <c r="Q24" s="54"/>
    </row>
    <row r="25" spans="1:17" s="7" customFormat="1" ht="108.75" customHeight="1">
      <c r="A25" s="12" t="s">
        <v>195</v>
      </c>
      <c r="B25" s="160" t="s">
        <v>185</v>
      </c>
      <c r="C25" s="66"/>
      <c r="D25" s="67"/>
      <c r="E25" s="11" t="s">
        <v>100</v>
      </c>
      <c r="F25" s="11" t="s">
        <v>101</v>
      </c>
      <c r="G25" s="30" t="s">
        <v>38</v>
      </c>
      <c r="H25" s="199" t="s">
        <v>35</v>
      </c>
      <c r="I25" s="200"/>
      <c r="J25" s="201"/>
      <c r="K25" s="15" t="s">
        <v>22</v>
      </c>
      <c r="L25" s="15" t="s">
        <v>23</v>
      </c>
      <c r="M25" s="15" t="s">
        <v>124</v>
      </c>
      <c r="N25" s="15" t="s">
        <v>40</v>
      </c>
      <c r="O25" s="13">
        <v>3083.3</v>
      </c>
      <c r="P25" s="115"/>
      <c r="Q25" s="54"/>
    </row>
    <row r="26" spans="1:16" s="19" customFormat="1" ht="15.75" customHeight="1">
      <c r="A26" s="12" t="s">
        <v>8</v>
      </c>
      <c r="B26" s="154" t="s">
        <v>97</v>
      </c>
      <c r="C26" s="80"/>
      <c r="D26" s="80"/>
      <c r="E26" s="35"/>
      <c r="F26" s="35"/>
      <c r="G26" s="35"/>
      <c r="H26" s="35"/>
      <c r="I26" s="35"/>
      <c r="J26" s="35"/>
      <c r="K26" s="15"/>
      <c r="L26" s="15"/>
      <c r="M26" s="15"/>
      <c r="N26" s="15"/>
      <c r="O26" s="13">
        <f>O27</f>
        <v>61992.7</v>
      </c>
      <c r="P26" s="101"/>
    </row>
    <row r="27" spans="1:16" s="145" customFormat="1" ht="111" customHeight="1">
      <c r="A27" s="130" t="s">
        <v>196</v>
      </c>
      <c r="B27" s="155" t="s">
        <v>137</v>
      </c>
      <c r="C27" s="142"/>
      <c r="D27" s="142"/>
      <c r="E27" s="133" t="s">
        <v>95</v>
      </c>
      <c r="F27" s="133" t="s">
        <v>62</v>
      </c>
      <c r="G27" s="130" t="s">
        <v>60</v>
      </c>
      <c r="H27" s="130" t="s">
        <v>129</v>
      </c>
      <c r="I27" s="130" t="s">
        <v>129</v>
      </c>
      <c r="J27" s="130" t="s">
        <v>130</v>
      </c>
      <c r="K27" s="143" t="s">
        <v>22</v>
      </c>
      <c r="L27" s="143" t="s">
        <v>23</v>
      </c>
      <c r="M27" s="143" t="s">
        <v>69</v>
      </c>
      <c r="N27" s="143" t="s">
        <v>40</v>
      </c>
      <c r="O27" s="140">
        <v>61992.7</v>
      </c>
      <c r="P27" s="144"/>
    </row>
    <row r="28" spans="1:16" s="19" customFormat="1" ht="19.5" customHeight="1">
      <c r="A28" s="12" t="s">
        <v>9</v>
      </c>
      <c r="B28" s="154" t="s">
        <v>102</v>
      </c>
      <c r="C28" s="5"/>
      <c r="D28" s="5"/>
      <c r="E28" s="11"/>
      <c r="F28" s="11"/>
      <c r="G28" s="30"/>
      <c r="H28" s="16"/>
      <c r="I28" s="16"/>
      <c r="J28" s="12"/>
      <c r="K28" s="15"/>
      <c r="L28" s="15"/>
      <c r="M28" s="15"/>
      <c r="N28" s="33"/>
      <c r="O28" s="13">
        <f>O29+O30</f>
        <v>3328.6</v>
      </c>
      <c r="P28" s="101"/>
    </row>
    <row r="29" spans="1:16" s="19" customFormat="1" ht="55.5" customHeight="1">
      <c r="A29" s="12" t="s">
        <v>197</v>
      </c>
      <c r="B29" s="154" t="s">
        <v>180</v>
      </c>
      <c r="C29" s="5"/>
      <c r="D29" s="5"/>
      <c r="E29" s="207" t="s">
        <v>103</v>
      </c>
      <c r="F29" s="208"/>
      <c r="G29" s="16" t="s">
        <v>154</v>
      </c>
      <c r="H29" s="16" t="s">
        <v>116</v>
      </c>
      <c r="I29" s="13">
        <v>3238.6</v>
      </c>
      <c r="J29" s="13">
        <v>3238.6</v>
      </c>
      <c r="K29" s="15" t="s">
        <v>22</v>
      </c>
      <c r="L29" s="15" t="s">
        <v>23</v>
      </c>
      <c r="M29" s="15" t="s">
        <v>133</v>
      </c>
      <c r="N29" s="15" t="s">
        <v>40</v>
      </c>
      <c r="O29" s="13">
        <v>3238.6</v>
      </c>
      <c r="P29" s="101"/>
    </row>
    <row r="30" spans="1:16" s="19" customFormat="1" ht="54.75" customHeight="1">
      <c r="A30" s="12" t="s">
        <v>198</v>
      </c>
      <c r="B30" s="154" t="s">
        <v>179</v>
      </c>
      <c r="C30" s="5"/>
      <c r="D30" s="5"/>
      <c r="E30" s="207" t="s">
        <v>103</v>
      </c>
      <c r="F30" s="208"/>
      <c r="G30" s="30"/>
      <c r="H30" s="16"/>
      <c r="I30" s="17"/>
      <c r="J30" s="17"/>
      <c r="K30" s="15" t="s">
        <v>22</v>
      </c>
      <c r="L30" s="15" t="s">
        <v>23</v>
      </c>
      <c r="M30" s="15" t="s">
        <v>133</v>
      </c>
      <c r="N30" s="15" t="s">
        <v>40</v>
      </c>
      <c r="O30" s="13">
        <v>90</v>
      </c>
      <c r="P30" s="101"/>
    </row>
    <row r="31" spans="1:16" s="19" customFormat="1" ht="21.75" customHeight="1">
      <c r="A31" s="12" t="s">
        <v>10</v>
      </c>
      <c r="B31" s="154" t="s">
        <v>104</v>
      </c>
      <c r="C31" s="5"/>
      <c r="D31" s="5"/>
      <c r="E31" s="37"/>
      <c r="F31" s="52"/>
      <c r="G31" s="30"/>
      <c r="H31" s="16"/>
      <c r="I31" s="16"/>
      <c r="J31" s="16"/>
      <c r="K31" s="15"/>
      <c r="L31" s="15"/>
      <c r="M31" s="33"/>
      <c r="N31" s="33"/>
      <c r="O31" s="13">
        <f>O33+O32</f>
        <v>6821.1</v>
      </c>
      <c r="P31" s="101"/>
    </row>
    <row r="32" spans="1:16" s="19" customFormat="1" ht="42.75" customHeight="1">
      <c r="A32" s="12" t="s">
        <v>199</v>
      </c>
      <c r="B32" s="154" t="s">
        <v>181</v>
      </c>
      <c r="C32" s="5"/>
      <c r="D32" s="5"/>
      <c r="E32" s="207" t="s">
        <v>105</v>
      </c>
      <c r="F32" s="208"/>
      <c r="G32" s="16" t="s">
        <v>154</v>
      </c>
      <c r="H32" s="16" t="s">
        <v>118</v>
      </c>
      <c r="I32" s="13">
        <v>3000</v>
      </c>
      <c r="J32" s="13">
        <v>3000</v>
      </c>
      <c r="K32" s="15" t="s">
        <v>22</v>
      </c>
      <c r="L32" s="15" t="s">
        <v>23</v>
      </c>
      <c r="M32" s="15" t="s">
        <v>133</v>
      </c>
      <c r="N32" s="15" t="s">
        <v>40</v>
      </c>
      <c r="O32" s="13">
        <v>3000</v>
      </c>
      <c r="P32" s="101"/>
    </row>
    <row r="33" spans="1:16" s="19" customFormat="1" ht="42.75" customHeight="1">
      <c r="A33" s="12" t="s">
        <v>200</v>
      </c>
      <c r="B33" s="154" t="s">
        <v>201</v>
      </c>
      <c r="C33" s="4"/>
      <c r="D33" s="4"/>
      <c r="E33" s="207" t="s">
        <v>105</v>
      </c>
      <c r="F33" s="208"/>
      <c r="G33" s="16" t="s">
        <v>154</v>
      </c>
      <c r="H33" s="13">
        <v>27998</v>
      </c>
      <c r="I33" s="14">
        <v>3821.1</v>
      </c>
      <c r="J33" s="14">
        <v>3821.1</v>
      </c>
      <c r="K33" s="15" t="s">
        <v>22</v>
      </c>
      <c r="L33" s="15" t="s">
        <v>23</v>
      </c>
      <c r="M33" s="15" t="s">
        <v>133</v>
      </c>
      <c r="N33" s="15" t="s">
        <v>40</v>
      </c>
      <c r="O33" s="14">
        <v>3821.1</v>
      </c>
      <c r="P33" s="101"/>
    </row>
    <row r="34" spans="1:16" s="19" customFormat="1" ht="17.25" customHeight="1">
      <c r="A34" s="12" t="s">
        <v>11</v>
      </c>
      <c r="B34" s="154" t="s">
        <v>106</v>
      </c>
      <c r="C34" s="5"/>
      <c r="D34" s="5"/>
      <c r="E34" s="37"/>
      <c r="F34" s="52"/>
      <c r="G34" s="30"/>
      <c r="H34" s="16"/>
      <c r="I34" s="16"/>
      <c r="J34" s="16"/>
      <c r="K34" s="15"/>
      <c r="L34" s="15"/>
      <c r="M34" s="33"/>
      <c r="N34" s="33"/>
      <c r="O34" s="13">
        <f>O35</f>
        <v>1881.3</v>
      </c>
      <c r="P34" s="101"/>
    </row>
    <row r="35" spans="1:16" s="19" customFormat="1" ht="57" customHeight="1">
      <c r="A35" s="12" t="s">
        <v>202</v>
      </c>
      <c r="B35" s="154" t="s">
        <v>168</v>
      </c>
      <c r="C35" s="5"/>
      <c r="D35" s="5"/>
      <c r="E35" s="207" t="s">
        <v>107</v>
      </c>
      <c r="F35" s="208"/>
      <c r="G35" s="30" t="s">
        <v>38</v>
      </c>
      <c r="H35" s="199" t="s">
        <v>35</v>
      </c>
      <c r="I35" s="200"/>
      <c r="J35" s="201"/>
      <c r="K35" s="15" t="s">
        <v>20</v>
      </c>
      <c r="L35" s="15" t="s">
        <v>46</v>
      </c>
      <c r="M35" s="15" t="s">
        <v>125</v>
      </c>
      <c r="N35" s="15" t="s">
        <v>40</v>
      </c>
      <c r="O35" s="13">
        <v>1881.3</v>
      </c>
      <c r="P35" s="100"/>
    </row>
    <row r="36" spans="1:16" s="19" customFormat="1" ht="19.5" customHeight="1">
      <c r="A36" s="12" t="s">
        <v>12</v>
      </c>
      <c r="B36" s="154" t="s">
        <v>108</v>
      </c>
      <c r="C36" s="5"/>
      <c r="D36" s="5"/>
      <c r="E36" s="37"/>
      <c r="F36" s="52"/>
      <c r="G36" s="30"/>
      <c r="H36" s="16"/>
      <c r="I36" s="16"/>
      <c r="J36" s="16"/>
      <c r="K36" s="15"/>
      <c r="L36" s="15"/>
      <c r="M36" s="33"/>
      <c r="N36" s="33"/>
      <c r="O36" s="13">
        <f>O37</f>
        <v>1515.5</v>
      </c>
      <c r="P36" s="101"/>
    </row>
    <row r="37" spans="1:16" s="19" customFormat="1" ht="108" customHeight="1">
      <c r="A37" s="12" t="s">
        <v>203</v>
      </c>
      <c r="B37" s="154" t="s">
        <v>182</v>
      </c>
      <c r="C37" s="5"/>
      <c r="D37" s="5"/>
      <c r="E37" s="11" t="s">
        <v>109</v>
      </c>
      <c r="F37" s="11" t="s">
        <v>110</v>
      </c>
      <c r="G37" s="30" t="s">
        <v>37</v>
      </c>
      <c r="H37" s="16" t="s">
        <v>117</v>
      </c>
      <c r="I37" s="13">
        <v>3455.5</v>
      </c>
      <c r="J37" s="13">
        <v>3455.5</v>
      </c>
      <c r="K37" s="15" t="s">
        <v>22</v>
      </c>
      <c r="L37" s="15" t="s">
        <v>23</v>
      </c>
      <c r="M37" s="15" t="s">
        <v>111</v>
      </c>
      <c r="N37" s="15" t="s">
        <v>40</v>
      </c>
      <c r="O37" s="13">
        <v>1515.5</v>
      </c>
      <c r="P37" s="117"/>
    </row>
    <row r="38" spans="1:16" s="19" customFormat="1" ht="84" customHeight="1">
      <c r="A38" s="12" t="s">
        <v>13</v>
      </c>
      <c r="B38" s="161" t="s">
        <v>135</v>
      </c>
      <c r="C38" s="5"/>
      <c r="D38" s="6"/>
      <c r="E38" s="11"/>
      <c r="F38" s="11"/>
      <c r="G38" s="30" t="s">
        <v>60</v>
      </c>
      <c r="H38" s="17"/>
      <c r="I38" s="17"/>
      <c r="J38" s="17"/>
      <c r="K38" s="15" t="s">
        <v>22</v>
      </c>
      <c r="L38" s="15" t="s">
        <v>42</v>
      </c>
      <c r="M38" s="33"/>
      <c r="N38" s="33"/>
      <c r="O38" s="13">
        <f>O40+O41</f>
        <v>577566.1</v>
      </c>
      <c r="P38" s="110"/>
    </row>
    <row r="39" spans="1:16" s="19" customFormat="1" ht="18" customHeight="1">
      <c r="A39" s="12"/>
      <c r="B39" s="154" t="s">
        <v>45</v>
      </c>
      <c r="C39" s="35"/>
      <c r="D39" s="35"/>
      <c r="E39" s="35"/>
      <c r="F39" s="35"/>
      <c r="G39" s="35"/>
      <c r="H39" s="35"/>
      <c r="I39" s="35"/>
      <c r="J39" s="35"/>
      <c r="K39" s="15"/>
      <c r="L39" s="15"/>
      <c r="M39" s="15"/>
      <c r="N39" s="15"/>
      <c r="O39" s="13"/>
      <c r="P39" s="103"/>
    </row>
    <row r="40" spans="1:16" s="19" customFormat="1" ht="84" customHeight="1">
      <c r="A40" s="12"/>
      <c r="B40" s="162" t="s">
        <v>88</v>
      </c>
      <c r="C40" s="4"/>
      <c r="D40" s="25"/>
      <c r="E40" s="11"/>
      <c r="F40" s="11"/>
      <c r="G40" s="16"/>
      <c r="H40" s="17"/>
      <c r="I40" s="17"/>
      <c r="J40" s="17"/>
      <c r="K40" s="15" t="s">
        <v>22</v>
      </c>
      <c r="L40" s="15" t="s">
        <v>42</v>
      </c>
      <c r="M40" s="15" t="s">
        <v>71</v>
      </c>
      <c r="N40" s="15" t="s">
        <v>40</v>
      </c>
      <c r="O40" s="13">
        <v>517269.3</v>
      </c>
      <c r="P40" s="102"/>
    </row>
    <row r="41" spans="1:16" s="19" customFormat="1" ht="82.5" customHeight="1">
      <c r="A41" s="12"/>
      <c r="B41" s="163" t="s">
        <v>89</v>
      </c>
      <c r="C41" s="4"/>
      <c r="D41" s="25"/>
      <c r="E41" s="11"/>
      <c r="F41" s="11"/>
      <c r="G41" s="16"/>
      <c r="H41" s="17"/>
      <c r="I41" s="17"/>
      <c r="J41" s="17"/>
      <c r="K41" s="15" t="s">
        <v>22</v>
      </c>
      <c r="L41" s="15" t="s">
        <v>42</v>
      </c>
      <c r="M41" s="15" t="s">
        <v>72</v>
      </c>
      <c r="N41" s="15" t="s">
        <v>40</v>
      </c>
      <c r="O41" s="31">
        <v>60296.8</v>
      </c>
      <c r="P41" s="102"/>
    </row>
    <row r="42" spans="1:16" s="19" customFormat="1" ht="12.75">
      <c r="A42" s="12"/>
      <c r="B42" s="202" t="s">
        <v>25</v>
      </c>
      <c r="C42" s="203"/>
      <c r="D42" s="203"/>
      <c r="E42" s="203"/>
      <c r="F42" s="203"/>
      <c r="G42" s="203"/>
      <c r="H42" s="203"/>
      <c r="I42" s="203"/>
      <c r="J42" s="204"/>
      <c r="K42" s="15"/>
      <c r="L42" s="15"/>
      <c r="M42" s="15"/>
      <c r="N42" s="15"/>
      <c r="O42" s="49">
        <v>1906.9</v>
      </c>
      <c r="P42" s="104"/>
    </row>
    <row r="43" spans="1:16" s="19" customFormat="1" ht="69" customHeight="1">
      <c r="A43" s="29" t="s">
        <v>204</v>
      </c>
      <c r="B43" s="153" t="s">
        <v>55</v>
      </c>
      <c r="C43" s="4"/>
      <c r="D43" s="25"/>
      <c r="E43" s="11"/>
      <c r="F43" s="11"/>
      <c r="G43" s="16"/>
      <c r="H43" s="17"/>
      <c r="I43" s="17"/>
      <c r="J43" s="17"/>
      <c r="K43" s="15"/>
      <c r="L43" s="15"/>
      <c r="M43" s="15"/>
      <c r="N43" s="15"/>
      <c r="O43" s="13">
        <f>O62+O63+O64+O65+O48+O45+O49+O56+O47+O57+O46</f>
        <v>2615869.7</v>
      </c>
      <c r="P43" s="101"/>
    </row>
    <row r="44" spans="1:16" s="19" customFormat="1" ht="23.25" customHeight="1">
      <c r="A44" s="29"/>
      <c r="B44" s="202" t="s">
        <v>25</v>
      </c>
      <c r="C44" s="203"/>
      <c r="D44" s="203"/>
      <c r="E44" s="203"/>
      <c r="F44" s="203"/>
      <c r="G44" s="203"/>
      <c r="H44" s="203"/>
      <c r="I44" s="203"/>
      <c r="J44" s="204"/>
      <c r="K44" s="15"/>
      <c r="L44" s="15"/>
      <c r="M44" s="15"/>
      <c r="N44" s="15"/>
      <c r="O44" s="13">
        <v>128848.3</v>
      </c>
      <c r="P44" s="101"/>
    </row>
    <row r="45" spans="1:16" s="7" customFormat="1" ht="54" customHeight="1">
      <c r="A45" s="12" t="s">
        <v>5</v>
      </c>
      <c r="B45" s="158" t="s">
        <v>177</v>
      </c>
      <c r="C45" s="4"/>
      <c r="D45" s="25"/>
      <c r="E45" s="205" t="s">
        <v>47</v>
      </c>
      <c r="F45" s="206"/>
      <c r="G45" s="12" t="s">
        <v>58</v>
      </c>
      <c r="H45" s="12" t="s">
        <v>131</v>
      </c>
      <c r="I45" s="12" t="s">
        <v>131</v>
      </c>
      <c r="J45" s="12" t="s">
        <v>131</v>
      </c>
      <c r="K45" s="15" t="s">
        <v>22</v>
      </c>
      <c r="L45" s="15" t="s">
        <v>23</v>
      </c>
      <c r="M45" s="15" t="s">
        <v>69</v>
      </c>
      <c r="N45" s="15" t="s">
        <v>39</v>
      </c>
      <c r="O45" s="49">
        <v>100</v>
      </c>
      <c r="P45" s="105"/>
    </row>
    <row r="46" spans="1:16" s="7" customFormat="1" ht="59.25" customHeight="1">
      <c r="A46" s="12" t="s">
        <v>16</v>
      </c>
      <c r="B46" s="158" t="s">
        <v>178</v>
      </c>
      <c r="C46" s="66"/>
      <c r="D46" s="67"/>
      <c r="E46" s="205" t="s">
        <v>47</v>
      </c>
      <c r="F46" s="206"/>
      <c r="G46" s="12" t="s">
        <v>58</v>
      </c>
      <c r="H46" s="13">
        <v>62000</v>
      </c>
      <c r="I46" s="13">
        <v>44730</v>
      </c>
      <c r="J46" s="13">
        <v>44730</v>
      </c>
      <c r="K46" s="15" t="s">
        <v>22</v>
      </c>
      <c r="L46" s="15" t="s">
        <v>23</v>
      </c>
      <c r="M46" s="15" t="s">
        <v>69</v>
      </c>
      <c r="N46" s="15" t="s">
        <v>39</v>
      </c>
      <c r="O46" s="49">
        <v>735.7</v>
      </c>
      <c r="P46" s="105"/>
    </row>
    <row r="47" spans="1:16" s="7" customFormat="1" ht="80.25" customHeight="1">
      <c r="A47" s="12" t="s">
        <v>7</v>
      </c>
      <c r="B47" s="155" t="s">
        <v>186</v>
      </c>
      <c r="C47" s="66"/>
      <c r="D47" s="67"/>
      <c r="E47" s="207" t="s">
        <v>47</v>
      </c>
      <c r="F47" s="208"/>
      <c r="G47" s="16" t="s">
        <v>82</v>
      </c>
      <c r="H47" s="243" t="s">
        <v>35</v>
      </c>
      <c r="I47" s="244"/>
      <c r="J47" s="201"/>
      <c r="K47" s="15" t="s">
        <v>22</v>
      </c>
      <c r="L47" s="15" t="s">
        <v>23</v>
      </c>
      <c r="M47" s="15" t="s">
        <v>124</v>
      </c>
      <c r="N47" s="15" t="s">
        <v>39</v>
      </c>
      <c r="O47" s="49">
        <v>2700</v>
      </c>
      <c r="P47" s="100"/>
    </row>
    <row r="48" spans="1:16" s="7" customFormat="1" ht="70.5" customHeight="1">
      <c r="A48" s="12" t="s">
        <v>8</v>
      </c>
      <c r="B48" s="157" t="s">
        <v>173</v>
      </c>
      <c r="C48" s="4"/>
      <c r="D48" s="25"/>
      <c r="E48" s="211" t="s">
        <v>47</v>
      </c>
      <c r="F48" s="211"/>
      <c r="G48" s="12" t="s">
        <v>38</v>
      </c>
      <c r="H48" s="198" t="s">
        <v>35</v>
      </c>
      <c r="I48" s="198"/>
      <c r="J48" s="198"/>
      <c r="K48" s="15" t="s">
        <v>22</v>
      </c>
      <c r="L48" s="15" t="s">
        <v>23</v>
      </c>
      <c r="M48" s="15" t="s">
        <v>69</v>
      </c>
      <c r="N48" s="15" t="s">
        <v>39</v>
      </c>
      <c r="O48" s="13">
        <v>3675.2</v>
      </c>
      <c r="P48" s="100"/>
    </row>
    <row r="49" spans="1:16" s="7" customFormat="1" ht="82.5" customHeight="1">
      <c r="A49" s="12" t="s">
        <v>9</v>
      </c>
      <c r="B49" s="161" t="s">
        <v>135</v>
      </c>
      <c r="C49" s="66"/>
      <c r="D49" s="67"/>
      <c r="E49" s="211" t="s">
        <v>47</v>
      </c>
      <c r="F49" s="211"/>
      <c r="G49" s="16" t="s">
        <v>60</v>
      </c>
      <c r="H49" s="49">
        <v>2792796.1</v>
      </c>
      <c r="I49" s="49">
        <v>2232192.9</v>
      </c>
      <c r="J49" s="49">
        <v>2232192.9</v>
      </c>
      <c r="K49" s="15" t="s">
        <v>22</v>
      </c>
      <c r="L49" s="15" t="s">
        <v>42</v>
      </c>
      <c r="M49" s="15"/>
      <c r="N49" s="84"/>
      <c r="O49" s="13">
        <f>O51+O53+O52+O54</f>
        <v>2495150.6999999997</v>
      </c>
      <c r="P49" s="100"/>
    </row>
    <row r="50" spans="1:16" s="7" customFormat="1" ht="15.75" customHeight="1">
      <c r="A50" s="12"/>
      <c r="B50" s="155" t="s">
        <v>45</v>
      </c>
      <c r="C50" s="35"/>
      <c r="D50" s="35"/>
      <c r="E50" s="35"/>
      <c r="F50" s="35"/>
      <c r="G50" s="35"/>
      <c r="H50" s="35"/>
      <c r="I50" s="35"/>
      <c r="J50" s="35"/>
      <c r="K50" s="81"/>
      <c r="L50" s="81"/>
      <c r="M50" s="15"/>
      <c r="N50" s="84"/>
      <c r="O50" s="13"/>
      <c r="P50" s="100"/>
    </row>
    <row r="51" spans="1:16" s="7" customFormat="1" ht="39" customHeight="1">
      <c r="A51" s="240"/>
      <c r="B51" s="241" t="s">
        <v>88</v>
      </c>
      <c r="C51" s="35"/>
      <c r="D51" s="35"/>
      <c r="E51" s="212"/>
      <c r="F51" s="212"/>
      <c r="G51" s="212"/>
      <c r="H51" s="212"/>
      <c r="I51" s="212"/>
      <c r="J51" s="212"/>
      <c r="K51" s="224" t="s">
        <v>22</v>
      </c>
      <c r="L51" s="224" t="s">
        <v>42</v>
      </c>
      <c r="M51" s="224" t="s">
        <v>71</v>
      </c>
      <c r="N51" s="84" t="s">
        <v>39</v>
      </c>
      <c r="O51" s="13">
        <v>1542215.4</v>
      </c>
      <c r="P51" s="100"/>
    </row>
    <row r="52" spans="1:16" s="7" customFormat="1" ht="42" customHeight="1">
      <c r="A52" s="227"/>
      <c r="B52" s="242"/>
      <c r="C52" s="35"/>
      <c r="D52" s="35"/>
      <c r="E52" s="214"/>
      <c r="F52" s="214"/>
      <c r="G52" s="214"/>
      <c r="H52" s="214"/>
      <c r="I52" s="214"/>
      <c r="J52" s="214"/>
      <c r="K52" s="225"/>
      <c r="L52" s="225"/>
      <c r="M52" s="225"/>
      <c r="N52" s="84" t="s">
        <v>86</v>
      </c>
      <c r="O52" s="13">
        <v>596396.5</v>
      </c>
      <c r="P52" s="100"/>
    </row>
    <row r="53" spans="1:16" s="7" customFormat="1" ht="45" customHeight="1">
      <c r="A53" s="240"/>
      <c r="B53" s="236" t="s">
        <v>89</v>
      </c>
      <c r="C53" s="35"/>
      <c r="D53" s="35"/>
      <c r="E53" s="212"/>
      <c r="F53" s="212"/>
      <c r="G53" s="212"/>
      <c r="H53" s="212"/>
      <c r="I53" s="212"/>
      <c r="J53" s="212"/>
      <c r="K53" s="224" t="s">
        <v>22</v>
      </c>
      <c r="L53" s="224" t="s">
        <v>42</v>
      </c>
      <c r="M53" s="224" t="s">
        <v>72</v>
      </c>
      <c r="N53" s="84" t="s">
        <v>39</v>
      </c>
      <c r="O53" s="13">
        <v>313278.9</v>
      </c>
      <c r="P53" s="39"/>
    </row>
    <row r="54" spans="1:16" s="7" customFormat="1" ht="36" customHeight="1">
      <c r="A54" s="227"/>
      <c r="B54" s="237"/>
      <c r="C54" s="75"/>
      <c r="D54" s="75"/>
      <c r="E54" s="213"/>
      <c r="F54" s="213"/>
      <c r="G54" s="213"/>
      <c r="H54" s="213"/>
      <c r="I54" s="213"/>
      <c r="J54" s="213"/>
      <c r="K54" s="225"/>
      <c r="L54" s="225"/>
      <c r="M54" s="225"/>
      <c r="N54" s="84" t="s">
        <v>86</v>
      </c>
      <c r="O54" s="13">
        <v>43259.9</v>
      </c>
      <c r="P54" s="110"/>
    </row>
    <row r="55" spans="1:16" s="7" customFormat="1" ht="15.75" customHeight="1">
      <c r="A55" s="12"/>
      <c r="B55" s="202" t="s">
        <v>25</v>
      </c>
      <c r="C55" s="203"/>
      <c r="D55" s="203"/>
      <c r="E55" s="203"/>
      <c r="F55" s="203"/>
      <c r="G55" s="203"/>
      <c r="H55" s="203"/>
      <c r="I55" s="203"/>
      <c r="J55" s="204"/>
      <c r="K55" s="15"/>
      <c r="L55" s="15"/>
      <c r="M55" s="15"/>
      <c r="N55" s="84"/>
      <c r="O55" s="49">
        <v>123248.3</v>
      </c>
      <c r="P55" s="103"/>
    </row>
    <row r="56" spans="1:16" s="7" customFormat="1" ht="55.5" customHeight="1">
      <c r="A56" s="12" t="s">
        <v>10</v>
      </c>
      <c r="B56" s="155" t="s">
        <v>70</v>
      </c>
      <c r="C56" s="35"/>
      <c r="D56" s="35"/>
      <c r="E56" s="211" t="s">
        <v>47</v>
      </c>
      <c r="F56" s="211"/>
      <c r="G56" s="12" t="s">
        <v>82</v>
      </c>
      <c r="H56" s="35"/>
      <c r="I56" s="35"/>
      <c r="J56" s="35"/>
      <c r="K56" s="38" t="s">
        <v>22</v>
      </c>
      <c r="L56" s="38" t="s">
        <v>42</v>
      </c>
      <c r="M56" s="38" t="s">
        <v>136</v>
      </c>
      <c r="N56" s="86" t="s">
        <v>86</v>
      </c>
      <c r="O56" s="120">
        <v>34508.1</v>
      </c>
      <c r="P56" s="102"/>
    </row>
    <row r="57" spans="1:16" s="7" customFormat="1" ht="54.75" customHeight="1">
      <c r="A57" s="12" t="s">
        <v>11</v>
      </c>
      <c r="B57" s="154" t="s">
        <v>174</v>
      </c>
      <c r="C57" s="127"/>
      <c r="D57" s="128"/>
      <c r="E57" s="205" t="s">
        <v>47</v>
      </c>
      <c r="F57" s="206"/>
      <c r="G57" s="16" t="s">
        <v>82</v>
      </c>
      <c r="H57" s="13">
        <v>79930</v>
      </c>
      <c r="I57" s="13">
        <v>79930</v>
      </c>
      <c r="J57" s="13">
        <v>79930</v>
      </c>
      <c r="K57" s="15"/>
      <c r="L57" s="15"/>
      <c r="M57" s="15"/>
      <c r="N57" s="15"/>
      <c r="O57" s="13">
        <f>O59+O60</f>
        <v>74330</v>
      </c>
      <c r="P57" s="102"/>
    </row>
    <row r="58" spans="1:16" s="7" customFormat="1" ht="15.75" customHeight="1">
      <c r="A58" s="12"/>
      <c r="B58" s="154" t="s">
        <v>45</v>
      </c>
      <c r="C58" s="57"/>
      <c r="D58" s="74"/>
      <c r="E58" s="207"/>
      <c r="F58" s="208"/>
      <c r="G58" s="16"/>
      <c r="H58" s="12"/>
      <c r="I58" s="12"/>
      <c r="J58" s="12"/>
      <c r="K58" s="38"/>
      <c r="L58" s="38"/>
      <c r="M58" s="38"/>
      <c r="N58" s="38"/>
      <c r="O58" s="31"/>
      <c r="P58" s="102"/>
    </row>
    <row r="59" spans="1:16" s="7" customFormat="1" ht="69" customHeight="1">
      <c r="A59" s="20"/>
      <c r="B59" s="164" t="s">
        <v>219</v>
      </c>
      <c r="C59" s="5"/>
      <c r="D59" s="6"/>
      <c r="E59" s="209"/>
      <c r="F59" s="210"/>
      <c r="G59" s="30"/>
      <c r="H59" s="20"/>
      <c r="I59" s="20"/>
      <c r="J59" s="20"/>
      <c r="K59" s="38" t="s">
        <v>61</v>
      </c>
      <c r="L59" s="38" t="s">
        <v>23</v>
      </c>
      <c r="M59" s="20" t="s">
        <v>184</v>
      </c>
      <c r="N59" s="60">
        <v>414</v>
      </c>
      <c r="O59" s="31">
        <v>71000</v>
      </c>
      <c r="P59" s="106"/>
    </row>
    <row r="60" spans="1:16" s="7" customFormat="1" ht="58.5" customHeight="1">
      <c r="A60" s="12"/>
      <c r="B60" s="157" t="s">
        <v>132</v>
      </c>
      <c r="C60" s="5"/>
      <c r="D60" s="6"/>
      <c r="E60" s="207"/>
      <c r="F60" s="208"/>
      <c r="G60" s="16"/>
      <c r="H60" s="12"/>
      <c r="I60" s="12"/>
      <c r="J60" s="12"/>
      <c r="K60" s="15" t="s">
        <v>61</v>
      </c>
      <c r="L60" s="15" t="s">
        <v>23</v>
      </c>
      <c r="M60" s="38" t="s">
        <v>134</v>
      </c>
      <c r="N60" s="38" t="s">
        <v>39</v>
      </c>
      <c r="O60" s="31">
        <v>3330</v>
      </c>
      <c r="P60" s="104"/>
    </row>
    <row r="61" spans="1:16" s="7" customFormat="1" ht="19.5" customHeight="1">
      <c r="A61" s="12"/>
      <c r="B61" s="202" t="s">
        <v>25</v>
      </c>
      <c r="C61" s="203"/>
      <c r="D61" s="203"/>
      <c r="E61" s="203"/>
      <c r="F61" s="203"/>
      <c r="G61" s="203"/>
      <c r="H61" s="203"/>
      <c r="I61" s="203"/>
      <c r="J61" s="204"/>
      <c r="K61" s="15"/>
      <c r="L61" s="15"/>
      <c r="M61" s="15"/>
      <c r="N61" s="84"/>
      <c r="O61" s="49">
        <v>5600</v>
      </c>
      <c r="P61" s="104"/>
    </row>
    <row r="62" spans="1:16" s="7" customFormat="1" ht="93" customHeight="1">
      <c r="A62" s="12" t="s">
        <v>12</v>
      </c>
      <c r="B62" s="165" t="s">
        <v>143</v>
      </c>
      <c r="C62" s="5"/>
      <c r="D62" s="5"/>
      <c r="E62" s="207" t="s">
        <v>47</v>
      </c>
      <c r="F62" s="208"/>
      <c r="G62" s="16" t="s">
        <v>58</v>
      </c>
      <c r="H62" s="198" t="s">
        <v>35</v>
      </c>
      <c r="I62" s="198"/>
      <c r="J62" s="198"/>
      <c r="K62" s="15" t="s">
        <v>22</v>
      </c>
      <c r="L62" s="15" t="s">
        <v>23</v>
      </c>
      <c r="M62" s="15" t="s">
        <v>69</v>
      </c>
      <c r="N62" s="15" t="s">
        <v>39</v>
      </c>
      <c r="O62" s="13">
        <v>1200</v>
      </c>
      <c r="P62" s="104"/>
    </row>
    <row r="63" spans="1:16" s="7" customFormat="1" ht="84.75" customHeight="1">
      <c r="A63" s="12" t="s">
        <v>13</v>
      </c>
      <c r="B63" s="166" t="s">
        <v>175</v>
      </c>
      <c r="C63" s="80"/>
      <c r="D63" s="80"/>
      <c r="E63" s="207" t="s">
        <v>47</v>
      </c>
      <c r="F63" s="208"/>
      <c r="G63" s="16" t="s">
        <v>58</v>
      </c>
      <c r="H63" s="198" t="s">
        <v>35</v>
      </c>
      <c r="I63" s="198"/>
      <c r="J63" s="198"/>
      <c r="K63" s="15" t="s">
        <v>22</v>
      </c>
      <c r="L63" s="15" t="s">
        <v>23</v>
      </c>
      <c r="M63" s="15" t="s">
        <v>69</v>
      </c>
      <c r="N63" s="15" t="s">
        <v>39</v>
      </c>
      <c r="O63" s="13">
        <v>1335</v>
      </c>
      <c r="P63" s="104"/>
    </row>
    <row r="64" spans="1:16" s="7" customFormat="1" ht="66" customHeight="1">
      <c r="A64" s="12" t="s">
        <v>14</v>
      </c>
      <c r="B64" s="167" t="s">
        <v>176</v>
      </c>
      <c r="C64" s="80"/>
      <c r="D64" s="80"/>
      <c r="E64" s="207" t="s">
        <v>47</v>
      </c>
      <c r="F64" s="208"/>
      <c r="G64" s="16" t="s">
        <v>58</v>
      </c>
      <c r="H64" s="198" t="s">
        <v>35</v>
      </c>
      <c r="I64" s="198"/>
      <c r="J64" s="198"/>
      <c r="K64" s="15" t="s">
        <v>22</v>
      </c>
      <c r="L64" s="15" t="s">
        <v>23</v>
      </c>
      <c r="M64" s="15" t="s">
        <v>69</v>
      </c>
      <c r="N64" s="15" t="s">
        <v>39</v>
      </c>
      <c r="O64" s="13">
        <v>1130</v>
      </c>
      <c r="P64" s="104"/>
    </row>
    <row r="65" spans="1:16" s="7" customFormat="1" ht="80.25" customHeight="1">
      <c r="A65" s="12" t="s">
        <v>167</v>
      </c>
      <c r="B65" s="167" t="s">
        <v>144</v>
      </c>
      <c r="C65" s="80"/>
      <c r="D65" s="80"/>
      <c r="E65" s="207" t="s">
        <v>47</v>
      </c>
      <c r="F65" s="208"/>
      <c r="G65" s="16" t="s">
        <v>58</v>
      </c>
      <c r="H65" s="198" t="s">
        <v>35</v>
      </c>
      <c r="I65" s="198"/>
      <c r="J65" s="198"/>
      <c r="K65" s="15" t="s">
        <v>22</v>
      </c>
      <c r="L65" s="15" t="s">
        <v>23</v>
      </c>
      <c r="M65" s="15" t="s">
        <v>69</v>
      </c>
      <c r="N65" s="15" t="s">
        <v>39</v>
      </c>
      <c r="O65" s="13">
        <v>1005</v>
      </c>
      <c r="P65" s="104"/>
    </row>
    <row r="66" spans="1:16" s="7" customFormat="1" ht="43.5" customHeight="1">
      <c r="A66" s="29" t="s">
        <v>15</v>
      </c>
      <c r="B66" s="168" t="s">
        <v>43</v>
      </c>
      <c r="C66" s="5"/>
      <c r="D66" s="5"/>
      <c r="E66" s="60"/>
      <c r="F66" s="60"/>
      <c r="G66" s="20"/>
      <c r="H66" s="20"/>
      <c r="I66" s="20"/>
      <c r="J66" s="20"/>
      <c r="K66" s="15"/>
      <c r="L66" s="15"/>
      <c r="M66" s="15"/>
      <c r="N66" s="84"/>
      <c r="O66" s="121">
        <f>O67+O70+O71+O75+O78+O83+O87+O91+O92+O93+O79+O88+O89+O90+O94</f>
        <v>1645075.56</v>
      </c>
      <c r="P66" s="104"/>
    </row>
    <row r="67" spans="1:16" s="7" customFormat="1" ht="96" customHeight="1">
      <c r="A67" s="12" t="s">
        <v>5</v>
      </c>
      <c r="B67" s="157" t="s">
        <v>170</v>
      </c>
      <c r="C67" s="5"/>
      <c r="D67" s="6"/>
      <c r="E67" s="11" t="s">
        <v>47</v>
      </c>
      <c r="F67" s="11" t="s">
        <v>51</v>
      </c>
      <c r="G67" s="11" t="s">
        <v>122</v>
      </c>
      <c r="H67" s="13">
        <v>753700</v>
      </c>
      <c r="I67" s="32">
        <v>99502</v>
      </c>
      <c r="J67" s="32">
        <v>99502</v>
      </c>
      <c r="K67" s="15" t="s">
        <v>46</v>
      </c>
      <c r="L67" s="15" t="s">
        <v>42</v>
      </c>
      <c r="M67" s="38"/>
      <c r="N67" s="38"/>
      <c r="O67" s="31">
        <f>O69</f>
        <v>78034</v>
      </c>
      <c r="P67" s="104"/>
    </row>
    <row r="68" spans="1:16" s="7" customFormat="1" ht="17.25" customHeight="1">
      <c r="A68" s="12"/>
      <c r="B68" s="169" t="s">
        <v>45</v>
      </c>
      <c r="C68" s="5"/>
      <c r="D68" s="6"/>
      <c r="E68" s="11"/>
      <c r="F68" s="11"/>
      <c r="G68" s="37"/>
      <c r="H68" s="36"/>
      <c r="I68" s="36"/>
      <c r="J68" s="36"/>
      <c r="K68" s="38"/>
      <c r="L68" s="38"/>
      <c r="M68" s="38"/>
      <c r="N68" s="38"/>
      <c r="O68" s="32"/>
      <c r="P68" s="104"/>
    </row>
    <row r="69" spans="1:16" s="7" customFormat="1" ht="38.25">
      <c r="A69" s="12"/>
      <c r="B69" s="170" t="s">
        <v>94</v>
      </c>
      <c r="C69" s="5"/>
      <c r="D69" s="6"/>
      <c r="E69" s="11"/>
      <c r="F69" s="11"/>
      <c r="G69" s="37"/>
      <c r="H69" s="36"/>
      <c r="I69" s="36"/>
      <c r="J69" s="36"/>
      <c r="K69" s="15" t="s">
        <v>46</v>
      </c>
      <c r="L69" s="15" t="s">
        <v>42</v>
      </c>
      <c r="M69" s="15" t="s">
        <v>73</v>
      </c>
      <c r="N69" s="15" t="s">
        <v>39</v>
      </c>
      <c r="O69" s="32">
        <v>78034</v>
      </c>
      <c r="P69" s="104"/>
    </row>
    <row r="70" spans="1:16" s="7" customFormat="1" ht="134.25" customHeight="1">
      <c r="A70" s="12" t="s">
        <v>16</v>
      </c>
      <c r="B70" s="194" t="s">
        <v>171</v>
      </c>
      <c r="C70" s="5"/>
      <c r="D70" s="6"/>
      <c r="E70" s="37" t="s">
        <v>47</v>
      </c>
      <c r="F70" s="37" t="s">
        <v>99</v>
      </c>
      <c r="G70" s="11" t="s">
        <v>59</v>
      </c>
      <c r="H70" s="36">
        <v>115427.9</v>
      </c>
      <c r="I70" s="82" t="s">
        <v>223</v>
      </c>
      <c r="J70" s="82" t="s">
        <v>224</v>
      </c>
      <c r="K70" s="38" t="s">
        <v>21</v>
      </c>
      <c r="L70" s="38" t="s">
        <v>42</v>
      </c>
      <c r="M70" s="38" t="s">
        <v>78</v>
      </c>
      <c r="N70" s="15" t="s">
        <v>39</v>
      </c>
      <c r="O70" s="32">
        <v>27680</v>
      </c>
      <c r="P70" s="104"/>
    </row>
    <row r="71" spans="1:16" s="7" customFormat="1" ht="54" customHeight="1">
      <c r="A71" s="12" t="s">
        <v>7</v>
      </c>
      <c r="B71" s="171" t="s">
        <v>183</v>
      </c>
      <c r="C71" s="5"/>
      <c r="D71" s="6"/>
      <c r="E71" s="207" t="s">
        <v>57</v>
      </c>
      <c r="F71" s="208"/>
      <c r="G71" s="12" t="s">
        <v>37</v>
      </c>
      <c r="H71" s="51">
        <v>2430821</v>
      </c>
      <c r="I71" s="51">
        <v>1374808.7</v>
      </c>
      <c r="J71" s="51">
        <v>1374808.7</v>
      </c>
      <c r="K71" s="38" t="s">
        <v>21</v>
      </c>
      <c r="L71" s="38" t="s">
        <v>42</v>
      </c>
      <c r="M71" s="38"/>
      <c r="N71" s="38"/>
      <c r="O71" s="31">
        <f>O73+O74</f>
        <v>990235.3</v>
      </c>
      <c r="P71" s="107"/>
    </row>
    <row r="72" spans="1:16" s="7" customFormat="1" ht="20.25" customHeight="1">
      <c r="A72" s="12"/>
      <c r="B72" s="171" t="s">
        <v>45</v>
      </c>
      <c r="C72" s="5"/>
      <c r="D72" s="6"/>
      <c r="E72" s="11"/>
      <c r="F72" s="11"/>
      <c r="G72" s="12"/>
      <c r="H72" s="12"/>
      <c r="I72" s="12"/>
      <c r="J72" s="12"/>
      <c r="K72" s="38"/>
      <c r="L72" s="38"/>
      <c r="M72" s="38"/>
      <c r="N72" s="38"/>
      <c r="O72" s="31"/>
      <c r="P72" s="105"/>
    </row>
    <row r="73" spans="1:16" s="7" customFormat="1" ht="55.5" customHeight="1">
      <c r="A73" s="16"/>
      <c r="B73" s="172" t="s">
        <v>90</v>
      </c>
      <c r="C73" s="5"/>
      <c r="D73" s="6"/>
      <c r="E73" s="11"/>
      <c r="F73" s="11"/>
      <c r="G73" s="12"/>
      <c r="H73" s="12"/>
      <c r="I73" s="12"/>
      <c r="J73" s="12"/>
      <c r="K73" s="38" t="s">
        <v>21</v>
      </c>
      <c r="L73" s="38" t="s">
        <v>42</v>
      </c>
      <c r="M73" s="38" t="s">
        <v>74</v>
      </c>
      <c r="N73" s="38" t="s">
        <v>75</v>
      </c>
      <c r="O73" s="31">
        <v>986417.5</v>
      </c>
      <c r="P73" s="105"/>
    </row>
    <row r="74" spans="1:16" s="7" customFormat="1" ht="42.75" customHeight="1">
      <c r="A74" s="16"/>
      <c r="B74" s="173" t="s">
        <v>91</v>
      </c>
      <c r="C74" s="57"/>
      <c r="D74" s="74"/>
      <c r="E74" s="11"/>
      <c r="F74" s="11"/>
      <c r="G74" s="12"/>
      <c r="H74" s="12"/>
      <c r="I74" s="12"/>
      <c r="J74" s="12"/>
      <c r="K74" s="38" t="s">
        <v>21</v>
      </c>
      <c r="L74" s="38" t="s">
        <v>42</v>
      </c>
      <c r="M74" s="38" t="s">
        <v>76</v>
      </c>
      <c r="N74" s="38" t="s">
        <v>75</v>
      </c>
      <c r="O74" s="31">
        <v>3817.8</v>
      </c>
      <c r="P74" s="105"/>
    </row>
    <row r="75" spans="1:16" s="83" customFormat="1" ht="68.25" customHeight="1">
      <c r="A75" s="12" t="s">
        <v>8</v>
      </c>
      <c r="B75" s="174" t="s">
        <v>216</v>
      </c>
      <c r="C75" s="5"/>
      <c r="D75" s="6"/>
      <c r="E75" s="209" t="s">
        <v>47</v>
      </c>
      <c r="F75" s="254"/>
      <c r="G75" s="30" t="s">
        <v>83</v>
      </c>
      <c r="H75" s="85" t="s">
        <v>65</v>
      </c>
      <c r="I75" s="31">
        <v>28328.4</v>
      </c>
      <c r="J75" s="31">
        <v>28328.4</v>
      </c>
      <c r="K75" s="38" t="s">
        <v>64</v>
      </c>
      <c r="L75" s="38" t="s">
        <v>42</v>
      </c>
      <c r="M75" s="38"/>
      <c r="N75" s="38"/>
      <c r="O75" s="122">
        <f>O77</f>
        <v>41570</v>
      </c>
      <c r="P75" s="116"/>
    </row>
    <row r="76" spans="1:16" s="7" customFormat="1" ht="18" customHeight="1">
      <c r="A76" s="12"/>
      <c r="B76" s="154" t="s">
        <v>45</v>
      </c>
      <c r="C76" s="5"/>
      <c r="D76" s="6"/>
      <c r="E76" s="11"/>
      <c r="F76" s="52"/>
      <c r="G76" s="16"/>
      <c r="H76" s="50"/>
      <c r="I76" s="62"/>
      <c r="J76" s="63"/>
      <c r="K76" s="38"/>
      <c r="L76" s="38"/>
      <c r="M76" s="38"/>
      <c r="N76" s="38"/>
      <c r="O76" s="31"/>
      <c r="P76" s="105"/>
    </row>
    <row r="77" spans="1:16" s="7" customFormat="1" ht="42.75" customHeight="1">
      <c r="A77" s="12"/>
      <c r="B77" s="175" t="s">
        <v>92</v>
      </c>
      <c r="C77" s="5"/>
      <c r="D77" s="6"/>
      <c r="E77" s="11"/>
      <c r="F77" s="52"/>
      <c r="G77" s="16"/>
      <c r="H77" s="12"/>
      <c r="I77" s="12"/>
      <c r="J77" s="12"/>
      <c r="K77" s="38" t="s">
        <v>64</v>
      </c>
      <c r="L77" s="38" t="s">
        <v>42</v>
      </c>
      <c r="M77" s="38" t="s">
        <v>77</v>
      </c>
      <c r="N77" s="38" t="s">
        <v>39</v>
      </c>
      <c r="O77" s="31">
        <v>41570</v>
      </c>
      <c r="P77" s="108"/>
    </row>
    <row r="78" spans="1:16" s="7" customFormat="1" ht="63" customHeight="1">
      <c r="A78" s="12" t="s">
        <v>9</v>
      </c>
      <c r="B78" s="155" t="s">
        <v>220</v>
      </c>
      <c r="C78" s="5"/>
      <c r="D78" s="6"/>
      <c r="E78" s="207" t="s">
        <v>47</v>
      </c>
      <c r="F78" s="251"/>
      <c r="G78" s="16" t="s">
        <v>82</v>
      </c>
      <c r="H78" s="31">
        <v>15600</v>
      </c>
      <c r="I78" s="31">
        <v>15600</v>
      </c>
      <c r="J78" s="31">
        <v>15600</v>
      </c>
      <c r="K78" s="38" t="s">
        <v>21</v>
      </c>
      <c r="L78" s="38" t="s">
        <v>42</v>
      </c>
      <c r="M78" s="38" t="s">
        <v>78</v>
      </c>
      <c r="N78" s="38" t="s">
        <v>39</v>
      </c>
      <c r="O78" s="31">
        <v>1800</v>
      </c>
      <c r="P78" s="109"/>
    </row>
    <row r="79" spans="1:16" s="7" customFormat="1" ht="57" customHeight="1">
      <c r="A79" s="12" t="s">
        <v>10</v>
      </c>
      <c r="B79" s="176" t="s">
        <v>172</v>
      </c>
      <c r="C79" s="5"/>
      <c r="D79" s="6"/>
      <c r="E79" s="207" t="s">
        <v>47</v>
      </c>
      <c r="F79" s="208"/>
      <c r="G79" s="16" t="s">
        <v>82</v>
      </c>
      <c r="H79" s="12" t="s">
        <v>84</v>
      </c>
      <c r="I79" s="12" t="s">
        <v>84</v>
      </c>
      <c r="J79" s="12" t="s">
        <v>84</v>
      </c>
      <c r="K79" s="38" t="s">
        <v>22</v>
      </c>
      <c r="L79" s="38" t="s">
        <v>23</v>
      </c>
      <c r="M79" s="38"/>
      <c r="N79" s="38"/>
      <c r="O79" s="31">
        <f>O81+O82</f>
        <v>282225.46</v>
      </c>
      <c r="P79" s="109"/>
    </row>
    <row r="80" spans="1:16" s="7" customFormat="1" ht="15" customHeight="1">
      <c r="A80" s="12"/>
      <c r="B80" s="154" t="s">
        <v>45</v>
      </c>
      <c r="C80" s="5"/>
      <c r="D80" s="6"/>
      <c r="E80" s="37"/>
      <c r="F80" s="52"/>
      <c r="G80" s="16"/>
      <c r="H80" s="16"/>
      <c r="I80" s="61"/>
      <c r="J80" s="63"/>
      <c r="K80" s="38"/>
      <c r="L80" s="38"/>
      <c r="M80" s="38"/>
      <c r="N80" s="38"/>
      <c r="O80" s="31"/>
      <c r="P80" s="109"/>
    </row>
    <row r="81" spans="1:16" s="7" customFormat="1" ht="56.25" customHeight="1">
      <c r="A81" s="12"/>
      <c r="B81" s="177" t="s">
        <v>93</v>
      </c>
      <c r="C81" s="5"/>
      <c r="D81" s="6"/>
      <c r="E81" s="207"/>
      <c r="F81" s="208"/>
      <c r="G81" s="16"/>
      <c r="H81" s="50"/>
      <c r="I81" s="62"/>
      <c r="J81" s="63"/>
      <c r="K81" s="87" t="s">
        <v>22</v>
      </c>
      <c r="L81" s="87" t="s">
        <v>23</v>
      </c>
      <c r="M81" s="87" t="s">
        <v>79</v>
      </c>
      <c r="N81" s="87" t="s">
        <v>39</v>
      </c>
      <c r="O81" s="91">
        <v>238740.76</v>
      </c>
      <c r="P81" s="109"/>
    </row>
    <row r="82" spans="1:16" s="7" customFormat="1" ht="67.5" customHeight="1">
      <c r="A82" s="12"/>
      <c r="B82" s="178" t="s">
        <v>138</v>
      </c>
      <c r="C82" s="5"/>
      <c r="D82" s="6"/>
      <c r="E82" s="37"/>
      <c r="F82" s="52"/>
      <c r="G82" s="16"/>
      <c r="H82" s="50"/>
      <c r="I82" s="62"/>
      <c r="J82" s="63"/>
      <c r="K82" s="93" t="s">
        <v>139</v>
      </c>
      <c r="L82" s="93" t="s">
        <v>140</v>
      </c>
      <c r="M82" s="93" t="s">
        <v>141</v>
      </c>
      <c r="N82" s="93">
        <v>414</v>
      </c>
      <c r="O82" s="13">
        <v>43484.7</v>
      </c>
      <c r="P82" s="109"/>
    </row>
    <row r="83" spans="1:16" s="7" customFormat="1" ht="57.75" customHeight="1">
      <c r="A83" s="12" t="s">
        <v>11</v>
      </c>
      <c r="B83" s="155" t="s">
        <v>98</v>
      </c>
      <c r="C83" s="5"/>
      <c r="D83" s="6"/>
      <c r="E83" s="207" t="s">
        <v>47</v>
      </c>
      <c r="F83" s="208"/>
      <c r="G83" s="16" t="s">
        <v>83</v>
      </c>
      <c r="H83" s="12" t="s">
        <v>165</v>
      </c>
      <c r="I83" s="12" t="s">
        <v>166</v>
      </c>
      <c r="J83" s="12" t="s">
        <v>166</v>
      </c>
      <c r="K83" s="38"/>
      <c r="L83" s="38"/>
      <c r="M83" s="38"/>
      <c r="N83" s="38"/>
      <c r="O83" s="31">
        <f>O85+O86</f>
        <v>207000.8</v>
      </c>
      <c r="P83" s="109"/>
    </row>
    <row r="84" spans="1:16" s="7" customFormat="1" ht="18.75" customHeight="1">
      <c r="A84" s="12"/>
      <c r="B84" s="154" t="s">
        <v>45</v>
      </c>
      <c r="C84" s="5"/>
      <c r="D84" s="6"/>
      <c r="E84" s="37"/>
      <c r="F84" s="52"/>
      <c r="G84" s="16"/>
      <c r="H84" s="50"/>
      <c r="I84" s="62"/>
      <c r="J84" s="63"/>
      <c r="K84" s="38"/>
      <c r="L84" s="38"/>
      <c r="M84" s="38"/>
      <c r="N84" s="38"/>
      <c r="O84" s="31"/>
      <c r="P84" s="109"/>
    </row>
    <row r="85" spans="1:16" s="7" customFormat="1" ht="42" customHeight="1">
      <c r="A85" s="71"/>
      <c r="B85" s="179" t="s">
        <v>112</v>
      </c>
      <c r="C85" s="5"/>
      <c r="D85" s="6"/>
      <c r="E85" s="88"/>
      <c r="F85" s="89"/>
      <c r="G85" s="50"/>
      <c r="H85" s="50"/>
      <c r="I85" s="62"/>
      <c r="J85" s="90"/>
      <c r="K85" s="33" t="s">
        <v>22</v>
      </c>
      <c r="L85" s="33" t="s">
        <v>23</v>
      </c>
      <c r="M85" s="87" t="s">
        <v>113</v>
      </c>
      <c r="N85" s="87" t="s">
        <v>39</v>
      </c>
      <c r="O85" s="91">
        <v>200000</v>
      </c>
      <c r="P85" s="109"/>
    </row>
    <row r="86" spans="1:16" s="7" customFormat="1" ht="45.75" customHeight="1">
      <c r="A86" s="12"/>
      <c r="B86" s="157" t="s">
        <v>205</v>
      </c>
      <c r="C86" s="4"/>
      <c r="D86" s="25"/>
      <c r="E86" s="11"/>
      <c r="F86" s="11"/>
      <c r="G86" s="12"/>
      <c r="H86" s="12"/>
      <c r="I86" s="12"/>
      <c r="J86" s="12"/>
      <c r="K86" s="15" t="s">
        <v>22</v>
      </c>
      <c r="L86" s="15" t="s">
        <v>23</v>
      </c>
      <c r="M86" s="15" t="s">
        <v>114</v>
      </c>
      <c r="N86" s="15" t="s">
        <v>39</v>
      </c>
      <c r="O86" s="13">
        <v>7000.8</v>
      </c>
      <c r="P86" s="109"/>
    </row>
    <row r="87" spans="1:16" s="7" customFormat="1" ht="121.5" customHeight="1">
      <c r="A87" s="20" t="s">
        <v>12</v>
      </c>
      <c r="B87" s="180" t="s">
        <v>221</v>
      </c>
      <c r="C87" s="5"/>
      <c r="D87" s="6"/>
      <c r="E87" s="60" t="s">
        <v>47</v>
      </c>
      <c r="F87" s="59" t="s">
        <v>206</v>
      </c>
      <c r="G87" s="30" t="s">
        <v>82</v>
      </c>
      <c r="H87" s="248" t="s">
        <v>35</v>
      </c>
      <c r="I87" s="249"/>
      <c r="J87" s="250"/>
      <c r="K87" s="38" t="s">
        <v>63</v>
      </c>
      <c r="L87" s="38" t="s">
        <v>80</v>
      </c>
      <c r="M87" s="38" t="s">
        <v>126</v>
      </c>
      <c r="N87" s="38" t="s">
        <v>39</v>
      </c>
      <c r="O87" s="31">
        <v>898</v>
      </c>
      <c r="P87" s="109"/>
    </row>
    <row r="88" spans="1:16" s="7" customFormat="1" ht="122.25" customHeight="1">
      <c r="A88" s="12" t="s">
        <v>13</v>
      </c>
      <c r="B88" s="181" t="s">
        <v>222</v>
      </c>
      <c r="C88" s="5"/>
      <c r="D88" s="6"/>
      <c r="E88" s="11" t="s">
        <v>47</v>
      </c>
      <c r="F88" s="52" t="s">
        <v>207</v>
      </c>
      <c r="G88" s="16" t="s">
        <v>82</v>
      </c>
      <c r="H88" s="243" t="s">
        <v>35</v>
      </c>
      <c r="I88" s="244"/>
      <c r="J88" s="201"/>
      <c r="K88" s="38" t="s">
        <v>61</v>
      </c>
      <c r="L88" s="38" t="s">
        <v>23</v>
      </c>
      <c r="M88" s="38" t="s">
        <v>81</v>
      </c>
      <c r="N88" s="38" t="s">
        <v>39</v>
      </c>
      <c r="O88" s="31">
        <v>9500</v>
      </c>
      <c r="P88" s="109"/>
    </row>
    <row r="89" spans="1:16" s="7" customFormat="1" ht="87.75" customHeight="1">
      <c r="A89" s="12" t="s">
        <v>14</v>
      </c>
      <c r="B89" s="164" t="s">
        <v>209</v>
      </c>
      <c r="C89" s="5"/>
      <c r="D89" s="6"/>
      <c r="E89" s="11" t="s">
        <v>47</v>
      </c>
      <c r="F89" s="52" t="s">
        <v>208</v>
      </c>
      <c r="G89" s="16" t="s">
        <v>82</v>
      </c>
      <c r="H89" s="198" t="s">
        <v>35</v>
      </c>
      <c r="I89" s="198"/>
      <c r="J89" s="198"/>
      <c r="K89" s="38" t="s">
        <v>20</v>
      </c>
      <c r="L89" s="38" t="s">
        <v>46</v>
      </c>
      <c r="M89" s="38" t="s">
        <v>127</v>
      </c>
      <c r="N89" s="38" t="s">
        <v>39</v>
      </c>
      <c r="O89" s="31">
        <v>2640</v>
      </c>
      <c r="P89" s="109"/>
    </row>
    <row r="90" spans="1:16" s="139" customFormat="1" ht="122.25" customHeight="1">
      <c r="A90" s="130" t="s">
        <v>167</v>
      </c>
      <c r="B90" s="164" t="s">
        <v>164</v>
      </c>
      <c r="C90" s="131"/>
      <c r="D90" s="132"/>
      <c r="E90" s="133" t="s">
        <v>47</v>
      </c>
      <c r="F90" s="134" t="s">
        <v>210</v>
      </c>
      <c r="G90" s="135" t="s">
        <v>82</v>
      </c>
      <c r="H90" s="233" t="s">
        <v>35</v>
      </c>
      <c r="I90" s="234"/>
      <c r="J90" s="235"/>
      <c r="K90" s="136" t="s">
        <v>63</v>
      </c>
      <c r="L90" s="136" t="s">
        <v>80</v>
      </c>
      <c r="M90" s="136" t="s">
        <v>126</v>
      </c>
      <c r="N90" s="136" t="s">
        <v>39</v>
      </c>
      <c r="O90" s="137">
        <v>900</v>
      </c>
      <c r="P90" s="138"/>
    </row>
    <row r="91" spans="1:16" s="7" customFormat="1" ht="135" customHeight="1">
      <c r="A91" s="12" t="s">
        <v>142</v>
      </c>
      <c r="B91" s="155" t="s">
        <v>150</v>
      </c>
      <c r="C91" s="5"/>
      <c r="D91" s="6"/>
      <c r="E91" s="37" t="s">
        <v>47</v>
      </c>
      <c r="F91" s="11" t="s">
        <v>162</v>
      </c>
      <c r="G91" s="16" t="s">
        <v>82</v>
      </c>
      <c r="H91" s="198" t="s">
        <v>35</v>
      </c>
      <c r="I91" s="198"/>
      <c r="J91" s="198"/>
      <c r="K91" s="38" t="s">
        <v>21</v>
      </c>
      <c r="L91" s="38" t="s">
        <v>23</v>
      </c>
      <c r="M91" s="38" t="s">
        <v>152</v>
      </c>
      <c r="N91" s="38" t="s">
        <v>39</v>
      </c>
      <c r="O91" s="31">
        <v>714</v>
      </c>
      <c r="P91" s="109"/>
    </row>
    <row r="92" spans="1:16" s="7" customFormat="1" ht="135" customHeight="1">
      <c r="A92" s="12" t="s">
        <v>145</v>
      </c>
      <c r="B92" s="155" t="s">
        <v>151</v>
      </c>
      <c r="C92" s="5"/>
      <c r="D92" s="6"/>
      <c r="E92" s="37" t="s">
        <v>47</v>
      </c>
      <c r="F92" s="11" t="s">
        <v>99</v>
      </c>
      <c r="G92" s="16" t="s">
        <v>82</v>
      </c>
      <c r="H92" s="198" t="s">
        <v>35</v>
      </c>
      <c r="I92" s="198"/>
      <c r="J92" s="198"/>
      <c r="K92" s="38" t="s">
        <v>21</v>
      </c>
      <c r="L92" s="38" t="s">
        <v>23</v>
      </c>
      <c r="M92" s="38" t="s">
        <v>152</v>
      </c>
      <c r="N92" s="38" t="s">
        <v>39</v>
      </c>
      <c r="O92" s="31">
        <v>789</v>
      </c>
      <c r="P92" s="109"/>
    </row>
    <row r="93" spans="1:16" s="7" customFormat="1" ht="134.25" customHeight="1">
      <c r="A93" s="12" t="s">
        <v>146</v>
      </c>
      <c r="B93" s="155" t="s">
        <v>169</v>
      </c>
      <c r="C93" s="5"/>
      <c r="D93" s="6"/>
      <c r="E93" s="37" t="s">
        <v>47</v>
      </c>
      <c r="F93" s="11" t="s">
        <v>163</v>
      </c>
      <c r="G93" s="16" t="s">
        <v>82</v>
      </c>
      <c r="H93" s="198" t="s">
        <v>35</v>
      </c>
      <c r="I93" s="198"/>
      <c r="J93" s="198"/>
      <c r="K93" s="38" t="s">
        <v>21</v>
      </c>
      <c r="L93" s="38" t="s">
        <v>23</v>
      </c>
      <c r="M93" s="38" t="s">
        <v>152</v>
      </c>
      <c r="N93" s="38" t="s">
        <v>39</v>
      </c>
      <c r="O93" s="31">
        <v>639</v>
      </c>
      <c r="P93" s="109"/>
    </row>
    <row r="94" spans="1:16" s="139" customFormat="1" ht="54" customHeight="1">
      <c r="A94" s="130" t="s">
        <v>147</v>
      </c>
      <c r="B94" s="175" t="s">
        <v>211</v>
      </c>
      <c r="C94" s="131"/>
      <c r="D94" s="132"/>
      <c r="E94" s="230" t="s">
        <v>47</v>
      </c>
      <c r="F94" s="231"/>
      <c r="G94" s="135" t="s">
        <v>82</v>
      </c>
      <c r="H94" s="140">
        <v>450</v>
      </c>
      <c r="I94" s="140">
        <v>450</v>
      </c>
      <c r="J94" s="140">
        <v>450</v>
      </c>
      <c r="K94" s="136" t="s">
        <v>61</v>
      </c>
      <c r="L94" s="136" t="s">
        <v>23</v>
      </c>
      <c r="M94" s="136" t="s">
        <v>149</v>
      </c>
      <c r="N94" s="136" t="s">
        <v>39</v>
      </c>
      <c r="O94" s="140">
        <v>450</v>
      </c>
      <c r="P94" s="141"/>
    </row>
    <row r="95" spans="1:16" s="7" customFormat="1" ht="54" customHeight="1">
      <c r="A95" s="29"/>
      <c r="B95" s="153" t="s">
        <v>156</v>
      </c>
      <c r="C95" s="6"/>
      <c r="D95" s="6"/>
      <c r="E95" s="11"/>
      <c r="F95" s="24"/>
      <c r="G95" s="27"/>
      <c r="H95" s="28"/>
      <c r="I95" s="28"/>
      <c r="J95" s="28"/>
      <c r="K95" s="34"/>
      <c r="L95" s="34"/>
      <c r="M95" s="34"/>
      <c r="N95" s="34"/>
      <c r="O95" s="121">
        <f>O96</f>
        <v>942975.9</v>
      </c>
      <c r="P95" s="102"/>
    </row>
    <row r="96" spans="1:16" s="7" customFormat="1" ht="53.25" customHeight="1">
      <c r="A96" s="29" t="s">
        <v>44</v>
      </c>
      <c r="B96" s="182" t="s">
        <v>36</v>
      </c>
      <c r="C96" s="6"/>
      <c r="D96" s="6"/>
      <c r="E96" s="11"/>
      <c r="F96" s="23"/>
      <c r="G96" s="29"/>
      <c r="H96" s="29"/>
      <c r="I96" s="29"/>
      <c r="J96" s="23"/>
      <c r="K96" s="114"/>
      <c r="L96" s="114"/>
      <c r="M96" s="114"/>
      <c r="N96" s="114"/>
      <c r="O96" s="23">
        <f>O97+O101+O102+O103+O112+O107+O113</f>
        <v>942975.9</v>
      </c>
      <c r="P96" s="102"/>
    </row>
    <row r="97" spans="1:16" s="7" customFormat="1" ht="57.75" customHeight="1">
      <c r="A97" s="12" t="s">
        <v>5</v>
      </c>
      <c r="B97" s="180" t="s">
        <v>52</v>
      </c>
      <c r="C97" s="5"/>
      <c r="D97" s="6"/>
      <c r="E97" s="207" t="s">
        <v>48</v>
      </c>
      <c r="F97" s="208"/>
      <c r="G97" s="16" t="s">
        <v>82</v>
      </c>
      <c r="H97" s="20"/>
      <c r="I97" s="21"/>
      <c r="J97" s="13"/>
      <c r="K97" s="15" t="s">
        <v>20</v>
      </c>
      <c r="L97" s="15" t="s">
        <v>21</v>
      </c>
      <c r="M97" s="12"/>
      <c r="N97" s="15"/>
      <c r="O97" s="14">
        <f>O99+O100</f>
        <v>50751.8</v>
      </c>
      <c r="P97" s="102"/>
    </row>
    <row r="98" spans="1:16" s="7" customFormat="1" ht="16.5" customHeight="1">
      <c r="A98" s="12"/>
      <c r="B98" s="180" t="s">
        <v>45</v>
      </c>
      <c r="C98" s="5"/>
      <c r="D98" s="6"/>
      <c r="E98" s="37"/>
      <c r="F98" s="52"/>
      <c r="G98" s="16"/>
      <c r="H98" s="20"/>
      <c r="I98" s="21"/>
      <c r="J98" s="13"/>
      <c r="K98" s="15"/>
      <c r="L98" s="15"/>
      <c r="M98" s="12"/>
      <c r="N98" s="15"/>
      <c r="O98" s="14"/>
      <c r="P98" s="102"/>
    </row>
    <row r="99" spans="1:16" s="7" customFormat="1" ht="17.25" customHeight="1">
      <c r="A99" s="12"/>
      <c r="B99" s="180" t="s">
        <v>225</v>
      </c>
      <c r="C99" s="57"/>
      <c r="D99" s="74"/>
      <c r="E99" s="37"/>
      <c r="F99" s="52"/>
      <c r="G99" s="16"/>
      <c r="H99" s="20"/>
      <c r="I99" s="21"/>
      <c r="J99" s="13"/>
      <c r="K99" s="15" t="s">
        <v>20</v>
      </c>
      <c r="L99" s="15" t="s">
        <v>21</v>
      </c>
      <c r="M99" s="12" t="s">
        <v>160</v>
      </c>
      <c r="N99" s="15" t="s">
        <v>39</v>
      </c>
      <c r="O99" s="14">
        <v>4427.8</v>
      </c>
      <c r="P99" s="102"/>
    </row>
    <row r="100" spans="1:16" s="7" customFormat="1" ht="53.25" customHeight="1">
      <c r="A100" s="12"/>
      <c r="B100" s="180" t="s">
        <v>205</v>
      </c>
      <c r="C100" s="66"/>
      <c r="D100" s="67"/>
      <c r="E100" s="37"/>
      <c r="F100" s="52"/>
      <c r="G100" s="16"/>
      <c r="H100" s="12"/>
      <c r="I100" s="63"/>
      <c r="J100" s="13"/>
      <c r="K100" s="15" t="s">
        <v>20</v>
      </c>
      <c r="L100" s="15" t="s">
        <v>21</v>
      </c>
      <c r="M100" s="12" t="s">
        <v>161</v>
      </c>
      <c r="N100" s="15" t="s">
        <v>39</v>
      </c>
      <c r="O100" s="14">
        <v>46324</v>
      </c>
      <c r="P100" s="102"/>
    </row>
    <row r="101" spans="1:16" s="7" customFormat="1" ht="53.25" customHeight="1">
      <c r="A101" s="72" t="s">
        <v>16</v>
      </c>
      <c r="B101" s="178" t="s">
        <v>53</v>
      </c>
      <c r="C101" s="5"/>
      <c r="D101" s="6"/>
      <c r="E101" s="209" t="s">
        <v>48</v>
      </c>
      <c r="F101" s="210"/>
      <c r="G101" s="85" t="s">
        <v>82</v>
      </c>
      <c r="H101" s="72"/>
      <c r="I101" s="73"/>
      <c r="J101" s="91"/>
      <c r="K101" s="38" t="s">
        <v>20</v>
      </c>
      <c r="L101" s="38" t="s">
        <v>21</v>
      </c>
      <c r="M101" s="72" t="s">
        <v>160</v>
      </c>
      <c r="N101" s="87" t="s">
        <v>39</v>
      </c>
      <c r="O101" s="94">
        <v>472.6</v>
      </c>
      <c r="P101" s="102"/>
    </row>
    <row r="102" spans="1:16" s="7" customFormat="1" ht="61.5" customHeight="1">
      <c r="A102" s="15" t="s">
        <v>7</v>
      </c>
      <c r="B102" s="180" t="s">
        <v>226</v>
      </c>
      <c r="C102" s="57"/>
      <c r="D102" s="57"/>
      <c r="E102" s="207" t="s">
        <v>48</v>
      </c>
      <c r="F102" s="208"/>
      <c r="G102" s="12" t="s">
        <v>41</v>
      </c>
      <c r="H102" s="97">
        <v>1387610.5</v>
      </c>
      <c r="I102" s="97">
        <f>753373.75-140327.9</f>
        <v>613045.85</v>
      </c>
      <c r="J102" s="97">
        <v>592172.1</v>
      </c>
      <c r="K102" s="15" t="s">
        <v>20</v>
      </c>
      <c r="L102" s="15" t="s">
        <v>21</v>
      </c>
      <c r="M102" s="15" t="s">
        <v>160</v>
      </c>
      <c r="N102" s="15" t="s">
        <v>39</v>
      </c>
      <c r="O102" s="14">
        <v>8482.1</v>
      </c>
      <c r="P102" s="102"/>
    </row>
    <row r="103" spans="1:16" s="7" customFormat="1" ht="17.25" customHeight="1">
      <c r="A103" s="226" t="s">
        <v>8</v>
      </c>
      <c r="B103" s="238" t="s">
        <v>128</v>
      </c>
      <c r="C103" s="5"/>
      <c r="D103" s="6"/>
      <c r="E103" s="252" t="s">
        <v>48</v>
      </c>
      <c r="F103" s="253"/>
      <c r="G103" s="226" t="s">
        <v>60</v>
      </c>
      <c r="H103" s="228">
        <v>612472.06</v>
      </c>
      <c r="I103" s="228">
        <v>602172.06</v>
      </c>
      <c r="J103" s="228">
        <v>735700</v>
      </c>
      <c r="K103" s="224" t="s">
        <v>20</v>
      </c>
      <c r="L103" s="224" t="s">
        <v>21</v>
      </c>
      <c r="M103" s="232"/>
      <c r="N103" s="232"/>
      <c r="O103" s="222">
        <f>O106</f>
        <v>149668.3</v>
      </c>
      <c r="P103" s="102"/>
    </row>
    <row r="104" spans="1:16" s="7" customFormat="1" ht="40.5" customHeight="1">
      <c r="A104" s="227"/>
      <c r="B104" s="239"/>
      <c r="C104" s="5"/>
      <c r="D104" s="6"/>
      <c r="E104" s="248"/>
      <c r="F104" s="254"/>
      <c r="G104" s="227"/>
      <c r="H104" s="229"/>
      <c r="I104" s="229"/>
      <c r="J104" s="229"/>
      <c r="K104" s="225"/>
      <c r="L104" s="225"/>
      <c r="M104" s="225"/>
      <c r="N104" s="229"/>
      <c r="O104" s="223"/>
      <c r="P104" s="55"/>
    </row>
    <row r="105" spans="1:16" s="7" customFormat="1" ht="19.5" customHeight="1">
      <c r="A105" s="12"/>
      <c r="B105" s="183" t="s">
        <v>45</v>
      </c>
      <c r="C105" s="5"/>
      <c r="D105" s="5"/>
      <c r="E105" s="123"/>
      <c r="F105" s="118"/>
      <c r="G105" s="123"/>
      <c r="H105" s="20"/>
      <c r="I105" s="124"/>
      <c r="J105" s="124"/>
      <c r="K105" s="38"/>
      <c r="L105" s="38"/>
      <c r="M105" s="38"/>
      <c r="N105" s="38"/>
      <c r="O105" s="119"/>
      <c r="P105" s="55"/>
    </row>
    <row r="106" spans="1:16" s="7" customFormat="1" ht="120.75" customHeight="1">
      <c r="A106" s="20"/>
      <c r="B106" s="180" t="s">
        <v>159</v>
      </c>
      <c r="C106" s="57"/>
      <c r="D106" s="74"/>
      <c r="E106" s="58"/>
      <c r="F106" s="59"/>
      <c r="G106" s="30"/>
      <c r="H106" s="22"/>
      <c r="I106" s="18"/>
      <c r="J106" s="18"/>
      <c r="K106" s="38" t="s">
        <v>20</v>
      </c>
      <c r="L106" s="38" t="s">
        <v>21</v>
      </c>
      <c r="M106" s="12" t="s">
        <v>123</v>
      </c>
      <c r="N106" s="38" t="s">
        <v>39</v>
      </c>
      <c r="O106" s="56">
        <v>149668.3</v>
      </c>
      <c r="P106" s="55"/>
    </row>
    <row r="107" spans="1:16" s="7" customFormat="1" ht="53.25" customHeight="1">
      <c r="A107" s="15" t="s">
        <v>9</v>
      </c>
      <c r="B107" s="180" t="s">
        <v>227</v>
      </c>
      <c r="C107" s="66"/>
      <c r="D107" s="66"/>
      <c r="E107" s="207" t="s">
        <v>48</v>
      </c>
      <c r="F107" s="208"/>
      <c r="G107" s="12" t="s">
        <v>85</v>
      </c>
      <c r="H107" s="14">
        <v>1227086</v>
      </c>
      <c r="I107" s="14">
        <v>1216133</v>
      </c>
      <c r="J107" s="14">
        <v>1243306</v>
      </c>
      <c r="K107" s="15" t="s">
        <v>20</v>
      </c>
      <c r="L107" s="15" t="s">
        <v>21</v>
      </c>
      <c r="M107" s="81"/>
      <c r="N107" s="81"/>
      <c r="O107" s="14">
        <f>O109+O110+O111</f>
        <v>612000</v>
      </c>
      <c r="P107" s="55"/>
    </row>
    <row r="108" spans="1:16" s="7" customFormat="1" ht="18.75" customHeight="1">
      <c r="A108" s="119"/>
      <c r="B108" s="183" t="s">
        <v>45</v>
      </c>
      <c r="C108" s="5"/>
      <c r="D108" s="5"/>
      <c r="E108" s="123"/>
      <c r="F108" s="118"/>
      <c r="G108" s="123"/>
      <c r="H108" s="20"/>
      <c r="I108" s="124"/>
      <c r="J108" s="124"/>
      <c r="K108" s="38"/>
      <c r="L108" s="38"/>
      <c r="M108" s="38"/>
      <c r="N108" s="38"/>
      <c r="O108" s="119"/>
      <c r="P108" s="55"/>
    </row>
    <row r="109" spans="1:16" s="7" customFormat="1" ht="129.75" customHeight="1">
      <c r="A109" s="20"/>
      <c r="B109" s="180" t="s">
        <v>158</v>
      </c>
      <c r="C109" s="5"/>
      <c r="D109" s="6"/>
      <c r="E109" s="207" t="s">
        <v>6</v>
      </c>
      <c r="F109" s="251"/>
      <c r="G109" s="30"/>
      <c r="H109" s="22"/>
      <c r="I109" s="18"/>
      <c r="J109" s="18"/>
      <c r="K109" s="38" t="s">
        <v>20</v>
      </c>
      <c r="L109" s="38" t="s">
        <v>21</v>
      </c>
      <c r="M109" s="12" t="s">
        <v>123</v>
      </c>
      <c r="N109" s="38" t="s">
        <v>148</v>
      </c>
      <c r="O109" s="56">
        <v>50190</v>
      </c>
      <c r="P109" s="55"/>
    </row>
    <row r="110" spans="1:16" s="7" customFormat="1" ht="29.25" customHeight="1">
      <c r="A110" s="81"/>
      <c r="B110" s="184" t="s">
        <v>157</v>
      </c>
      <c r="C110" s="83"/>
      <c r="D110" s="83"/>
      <c r="E110" s="207" t="s">
        <v>6</v>
      </c>
      <c r="F110" s="251"/>
      <c r="G110" s="77"/>
      <c r="H110" s="77"/>
      <c r="I110" s="18"/>
      <c r="J110" s="18"/>
      <c r="K110" s="38" t="s">
        <v>20</v>
      </c>
      <c r="L110" s="38" t="s">
        <v>21</v>
      </c>
      <c r="M110" s="71" t="s">
        <v>160</v>
      </c>
      <c r="N110" s="38" t="s">
        <v>148</v>
      </c>
      <c r="O110" s="56">
        <v>12000</v>
      </c>
      <c r="P110" s="55"/>
    </row>
    <row r="111" spans="1:15" ht="114.75" customHeight="1">
      <c r="A111" s="125"/>
      <c r="B111" s="180" t="s">
        <v>159</v>
      </c>
      <c r="C111" s="5"/>
      <c r="D111" s="6"/>
      <c r="E111" s="207" t="s">
        <v>48</v>
      </c>
      <c r="F111" s="208"/>
      <c r="G111" s="30"/>
      <c r="H111" s="22"/>
      <c r="I111" s="18"/>
      <c r="J111" s="18"/>
      <c r="K111" s="38" t="s">
        <v>20</v>
      </c>
      <c r="L111" s="38" t="s">
        <v>21</v>
      </c>
      <c r="M111" s="12" t="s">
        <v>123</v>
      </c>
      <c r="N111" s="38" t="s">
        <v>39</v>
      </c>
      <c r="O111" s="56">
        <v>549810</v>
      </c>
    </row>
    <row r="112" spans="1:15" ht="54" customHeight="1">
      <c r="A112" s="12" t="s">
        <v>10</v>
      </c>
      <c r="B112" s="185" t="s">
        <v>120</v>
      </c>
      <c r="C112" s="57"/>
      <c r="D112" s="74"/>
      <c r="E112" s="207" t="s">
        <v>48</v>
      </c>
      <c r="F112" s="208"/>
      <c r="G112" s="16" t="s">
        <v>121</v>
      </c>
      <c r="H112" s="95">
        <v>454120.54</v>
      </c>
      <c r="I112" s="13">
        <v>388770</v>
      </c>
      <c r="J112" s="13">
        <v>47944</v>
      </c>
      <c r="K112" s="15" t="s">
        <v>20</v>
      </c>
      <c r="L112" s="15" t="s">
        <v>21</v>
      </c>
      <c r="M112" s="12" t="s">
        <v>160</v>
      </c>
      <c r="N112" s="15" t="s">
        <v>39</v>
      </c>
      <c r="O112" s="14">
        <v>47944</v>
      </c>
    </row>
    <row r="113" spans="1:15" ht="58.5" customHeight="1">
      <c r="A113" s="15" t="s">
        <v>11</v>
      </c>
      <c r="B113" s="180" t="s">
        <v>155</v>
      </c>
      <c r="C113" s="66"/>
      <c r="D113" s="66"/>
      <c r="E113" s="207" t="s">
        <v>48</v>
      </c>
      <c r="F113" s="208"/>
      <c r="G113" s="12" t="s">
        <v>85</v>
      </c>
      <c r="H113" s="14">
        <v>175885.42</v>
      </c>
      <c r="I113" s="14">
        <v>0</v>
      </c>
      <c r="J113" s="14">
        <f>H113</f>
        <v>175885.42</v>
      </c>
      <c r="K113" s="15" t="s">
        <v>20</v>
      </c>
      <c r="L113" s="15" t="s">
        <v>21</v>
      </c>
      <c r="M113" s="81"/>
      <c r="N113" s="81"/>
      <c r="O113" s="14">
        <f>O115+O116</f>
        <v>73657.09999999999</v>
      </c>
    </row>
    <row r="114" spans="1:15" ht="18" customHeight="1">
      <c r="A114" s="146"/>
      <c r="B114" s="186" t="s">
        <v>45</v>
      </c>
      <c r="C114" s="5"/>
      <c r="D114" s="5"/>
      <c r="E114" s="147"/>
      <c r="F114" s="129"/>
      <c r="G114" s="147"/>
      <c r="H114" s="72"/>
      <c r="I114" s="148"/>
      <c r="J114" s="148"/>
      <c r="K114" s="87"/>
      <c r="L114" s="87"/>
      <c r="M114" s="87"/>
      <c r="N114" s="87"/>
      <c r="O114" s="146"/>
    </row>
    <row r="115" spans="1:15" ht="56.25" customHeight="1">
      <c r="A115" s="12"/>
      <c r="B115" s="157" t="s">
        <v>212</v>
      </c>
      <c r="C115" s="4"/>
      <c r="D115" s="25"/>
      <c r="E115" s="211"/>
      <c r="F115" s="216"/>
      <c r="G115" s="12"/>
      <c r="H115" s="126"/>
      <c r="I115" s="51"/>
      <c r="J115" s="51"/>
      <c r="K115" s="15" t="s">
        <v>20</v>
      </c>
      <c r="L115" s="15" t="s">
        <v>21</v>
      </c>
      <c r="M115" s="12" t="s">
        <v>187</v>
      </c>
      <c r="N115" s="15" t="s">
        <v>39</v>
      </c>
      <c r="O115" s="14">
        <v>58925.7</v>
      </c>
    </row>
    <row r="116" spans="1:16" ht="81" customHeight="1">
      <c r="A116" s="20"/>
      <c r="B116" s="157" t="s">
        <v>213</v>
      </c>
      <c r="C116" s="4"/>
      <c r="D116" s="25"/>
      <c r="E116" s="211"/>
      <c r="F116" s="216"/>
      <c r="G116" s="16"/>
      <c r="H116" s="126"/>
      <c r="I116" s="51"/>
      <c r="J116" s="51"/>
      <c r="K116" s="15" t="s">
        <v>20</v>
      </c>
      <c r="L116" s="15" t="s">
        <v>21</v>
      </c>
      <c r="M116" s="12" t="s">
        <v>188</v>
      </c>
      <c r="N116" s="15" t="s">
        <v>39</v>
      </c>
      <c r="O116" s="14">
        <v>14731.4</v>
      </c>
      <c r="P116" s="192" t="s">
        <v>217</v>
      </c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spans="1:15" ht="23.25">
      <c r="A122" s="39"/>
      <c r="B122" s="188" t="s">
        <v>214</v>
      </c>
      <c r="C122" s="189"/>
      <c r="D122" s="189"/>
      <c r="E122" s="190"/>
      <c r="F122" s="190"/>
      <c r="G122" s="191"/>
      <c r="H122" s="191"/>
      <c r="I122" s="197"/>
      <c r="J122" s="197"/>
      <c r="K122" s="197"/>
      <c r="M122" s="195" t="s">
        <v>215</v>
      </c>
      <c r="N122" s="195"/>
      <c r="O122" s="195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39"/>
    </row>
    <row r="252" ht="12.75">
      <c r="A252" s="39"/>
    </row>
    <row r="253" ht="12.75">
      <c r="A253" s="39"/>
    </row>
    <row r="254" ht="12.75">
      <c r="A254" s="39"/>
    </row>
    <row r="255" ht="12.75">
      <c r="A255" s="39"/>
    </row>
    <row r="256" ht="12.75">
      <c r="A256" s="39"/>
    </row>
    <row r="257" ht="12.75">
      <c r="A257" s="39"/>
    </row>
    <row r="258" ht="12.75">
      <c r="A258" s="39"/>
    </row>
    <row r="259" ht="12.75">
      <c r="A259" s="39"/>
    </row>
    <row r="260" ht="12.75">
      <c r="A260" s="39"/>
    </row>
    <row r="261" ht="12.75">
      <c r="A261" s="39"/>
    </row>
    <row r="262" ht="12.75">
      <c r="A262" s="39"/>
    </row>
    <row r="263" ht="12.75">
      <c r="A263" s="39"/>
    </row>
    <row r="264" ht="12.75">
      <c r="A264" s="39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0" ht="12.75">
      <c r="A270" s="39"/>
    </row>
    <row r="271" ht="12.75">
      <c r="A271" s="39"/>
    </row>
    <row r="272" ht="12.75">
      <c r="A272" s="39"/>
    </row>
    <row r="273" ht="12.75">
      <c r="A273" s="39"/>
    </row>
    <row r="274" ht="12.75">
      <c r="A274" s="39"/>
    </row>
    <row r="275" ht="12.75">
      <c r="A275" s="39"/>
    </row>
    <row r="276" ht="12.75">
      <c r="A276" s="39"/>
    </row>
    <row r="277" ht="12.75">
      <c r="A277" s="39"/>
    </row>
    <row r="278" ht="12.75">
      <c r="A278" s="39"/>
    </row>
    <row r="279" ht="12.75">
      <c r="A279" s="39"/>
    </row>
    <row r="280" ht="12.75">
      <c r="A280" s="39"/>
    </row>
    <row r="281" ht="12.75">
      <c r="A281" s="39"/>
    </row>
    <row r="282" ht="12.75">
      <c r="A282" s="39"/>
    </row>
    <row r="283" ht="12.75">
      <c r="A283" s="39"/>
    </row>
    <row r="284" ht="12.75">
      <c r="A284" s="39"/>
    </row>
    <row r="285" ht="12.75">
      <c r="A285" s="39"/>
    </row>
    <row r="286" ht="12.75">
      <c r="A286" s="39"/>
    </row>
    <row r="287" ht="12.75">
      <c r="A287" s="39"/>
    </row>
    <row r="288" ht="12.75">
      <c r="A288" s="39"/>
    </row>
    <row r="289" ht="12.75">
      <c r="A289" s="39"/>
    </row>
    <row r="290" ht="12.75">
      <c r="A290" s="39"/>
    </row>
    <row r="291" ht="12.75">
      <c r="A291" s="39"/>
    </row>
    <row r="292" ht="12.75">
      <c r="A292" s="39"/>
    </row>
    <row r="293" ht="12.75">
      <c r="A293" s="39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  <row r="311" ht="12.75">
      <c r="A311" s="39"/>
    </row>
    <row r="312" ht="12.75">
      <c r="A312" s="39"/>
    </row>
    <row r="313" ht="12.75">
      <c r="A313" s="39"/>
    </row>
    <row r="314" ht="12.75">
      <c r="A314" s="39"/>
    </row>
    <row r="315" ht="12.75">
      <c r="A315" s="39"/>
    </row>
    <row r="316" ht="12.75">
      <c r="A316" s="39"/>
    </row>
    <row r="317" ht="12.75">
      <c r="A317" s="39"/>
    </row>
    <row r="318" ht="12.75">
      <c r="A318" s="39"/>
    </row>
    <row r="319" ht="12.75">
      <c r="A319" s="39"/>
    </row>
    <row r="320" ht="12.75">
      <c r="A320" s="39"/>
    </row>
    <row r="321" ht="12.75">
      <c r="A321" s="39"/>
    </row>
    <row r="322" ht="12.75">
      <c r="A322" s="39"/>
    </row>
    <row r="323" ht="12.75">
      <c r="A323" s="39"/>
    </row>
    <row r="324" ht="12.75">
      <c r="A324" s="39"/>
    </row>
    <row r="325" ht="12.75">
      <c r="A325" s="39"/>
    </row>
    <row r="326" ht="12.75">
      <c r="A326" s="39"/>
    </row>
    <row r="327" ht="12.75">
      <c r="A327" s="39"/>
    </row>
    <row r="328" ht="12.75">
      <c r="A328" s="39"/>
    </row>
    <row r="329" ht="12.75">
      <c r="A329" s="39"/>
    </row>
    <row r="330" ht="12.75">
      <c r="A330" s="39"/>
    </row>
    <row r="331" ht="12.75">
      <c r="A331" s="39"/>
    </row>
    <row r="332" ht="12.75">
      <c r="A332" s="39"/>
    </row>
    <row r="333" ht="12.75">
      <c r="A333" s="39"/>
    </row>
    <row r="334" ht="12.75">
      <c r="A334" s="39"/>
    </row>
    <row r="335" ht="12.75">
      <c r="A335" s="39"/>
    </row>
    <row r="336" ht="12.75">
      <c r="A336" s="39"/>
    </row>
    <row r="337" ht="12.75">
      <c r="A337" s="39"/>
    </row>
    <row r="338" ht="12.75">
      <c r="A338" s="39"/>
    </row>
    <row r="339" ht="12.75">
      <c r="A339" s="39"/>
    </row>
    <row r="340" ht="12.75">
      <c r="A340" s="39"/>
    </row>
    <row r="341" ht="12.75">
      <c r="A341" s="39"/>
    </row>
    <row r="342" ht="12.75">
      <c r="A342" s="39"/>
    </row>
    <row r="343" ht="12.75">
      <c r="A343" s="39"/>
    </row>
    <row r="344" ht="12.75">
      <c r="A344" s="39"/>
    </row>
    <row r="345" ht="12.75">
      <c r="A345" s="39"/>
    </row>
    <row r="346" ht="12.75">
      <c r="A346" s="39"/>
    </row>
    <row r="347" ht="12.75">
      <c r="A347" s="39"/>
    </row>
    <row r="348" ht="12.75">
      <c r="A348" s="39"/>
    </row>
    <row r="349" ht="12.75">
      <c r="A349" s="39"/>
    </row>
    <row r="350" ht="12.75">
      <c r="A350" s="39"/>
    </row>
    <row r="351" ht="12.75">
      <c r="A351" s="39"/>
    </row>
    <row r="352" ht="12.75">
      <c r="A352" s="39"/>
    </row>
    <row r="353" ht="12.75">
      <c r="A353" s="39"/>
    </row>
    <row r="354" ht="12.75">
      <c r="A354" s="39"/>
    </row>
    <row r="355" ht="12.75">
      <c r="A355" s="39"/>
    </row>
    <row r="356" ht="12.75">
      <c r="A356" s="39"/>
    </row>
    <row r="357" ht="12.75">
      <c r="A357" s="39"/>
    </row>
    <row r="358" ht="12.75">
      <c r="A358" s="39"/>
    </row>
    <row r="359" ht="12.75">
      <c r="A359" s="39"/>
    </row>
    <row r="360" ht="12.75">
      <c r="A360" s="39"/>
    </row>
    <row r="361" ht="12.75">
      <c r="A361" s="39"/>
    </row>
    <row r="362" ht="12.75">
      <c r="A362" s="39"/>
    </row>
    <row r="363" ht="12.75">
      <c r="A363" s="39"/>
    </row>
    <row r="364" ht="12.75">
      <c r="A364" s="39"/>
    </row>
    <row r="365" ht="12.75">
      <c r="A365" s="39"/>
    </row>
    <row r="366" ht="12.75">
      <c r="A366" s="39"/>
    </row>
    <row r="367" ht="12.75">
      <c r="A367" s="39"/>
    </row>
    <row r="368" ht="12.75">
      <c r="A368" s="39"/>
    </row>
    <row r="369" ht="12.75">
      <c r="A369" s="39"/>
    </row>
    <row r="370" ht="12.75">
      <c r="A370" s="39"/>
    </row>
    <row r="371" ht="12.75">
      <c r="A371" s="39"/>
    </row>
    <row r="372" ht="12.75">
      <c r="A372" s="39"/>
    </row>
    <row r="373" ht="12.75">
      <c r="A373" s="39"/>
    </row>
    <row r="374" ht="12.75">
      <c r="A374" s="39"/>
    </row>
    <row r="375" ht="12.75">
      <c r="A375" s="39"/>
    </row>
    <row r="376" ht="12.75">
      <c r="A376" s="39"/>
    </row>
    <row r="377" ht="12.75">
      <c r="A377" s="39"/>
    </row>
    <row r="378" ht="12.75">
      <c r="A378" s="39"/>
    </row>
    <row r="379" ht="12.75">
      <c r="A379" s="39"/>
    </row>
    <row r="380" ht="12.75">
      <c r="A380" s="39"/>
    </row>
    <row r="381" ht="12.75">
      <c r="A381" s="39"/>
    </row>
    <row r="382" ht="12.75">
      <c r="A382" s="39"/>
    </row>
    <row r="383" ht="12.75">
      <c r="A383" s="39"/>
    </row>
    <row r="384" ht="12.75">
      <c r="A384" s="39"/>
    </row>
    <row r="385" ht="12.75">
      <c r="A385" s="39"/>
    </row>
    <row r="386" ht="12.75">
      <c r="A386" s="39"/>
    </row>
    <row r="387" ht="12.75">
      <c r="A387" s="39"/>
    </row>
    <row r="388" ht="12.75">
      <c r="A388" s="39"/>
    </row>
    <row r="389" ht="12.75">
      <c r="A389" s="39"/>
    </row>
    <row r="390" ht="12.75">
      <c r="A390" s="39"/>
    </row>
    <row r="391" ht="12.75">
      <c r="A391" s="39"/>
    </row>
    <row r="392" ht="12.75">
      <c r="A392" s="39"/>
    </row>
    <row r="393" ht="12.75">
      <c r="A393" s="39"/>
    </row>
    <row r="394" ht="12.75">
      <c r="A394" s="39"/>
    </row>
    <row r="395" ht="12.75">
      <c r="A395" s="39"/>
    </row>
    <row r="396" ht="12.75">
      <c r="A396" s="39"/>
    </row>
    <row r="397" ht="12.75">
      <c r="A397" s="39"/>
    </row>
    <row r="398" ht="12.75">
      <c r="A398" s="39"/>
    </row>
    <row r="399" ht="12.75">
      <c r="A399" s="39"/>
    </row>
    <row r="400" ht="12.75">
      <c r="A400" s="39"/>
    </row>
    <row r="401" ht="12.75">
      <c r="A401" s="39"/>
    </row>
    <row r="402" ht="12.75">
      <c r="A402" s="39"/>
    </row>
    <row r="403" ht="12.75">
      <c r="A403" s="39"/>
    </row>
    <row r="404" ht="12.75">
      <c r="A404" s="39"/>
    </row>
    <row r="405" ht="12.75">
      <c r="A405" s="39"/>
    </row>
    <row r="406" ht="12.75">
      <c r="A406" s="39"/>
    </row>
    <row r="407" ht="12.75">
      <c r="A407" s="39"/>
    </row>
    <row r="408" ht="12.75">
      <c r="A408" s="39"/>
    </row>
    <row r="409" ht="12.75">
      <c r="A409" s="39"/>
    </row>
    <row r="410" ht="12.75">
      <c r="A410" s="39"/>
    </row>
    <row r="411" ht="12.75">
      <c r="A411" s="39"/>
    </row>
    <row r="412" ht="12.75">
      <c r="A412" s="39"/>
    </row>
    <row r="413" ht="12.75">
      <c r="A413" s="39"/>
    </row>
    <row r="414" ht="12.75">
      <c r="A414" s="39"/>
    </row>
    <row r="415" ht="12.75">
      <c r="A415" s="39"/>
    </row>
    <row r="416" ht="12.75">
      <c r="A416" s="39"/>
    </row>
    <row r="417" ht="12.75">
      <c r="A417" s="39"/>
    </row>
    <row r="418" ht="12.75">
      <c r="A418" s="39"/>
    </row>
    <row r="419" ht="12.75">
      <c r="A419" s="39"/>
    </row>
    <row r="420" ht="12.75">
      <c r="A420" s="39"/>
    </row>
    <row r="421" ht="12.75">
      <c r="A421" s="39"/>
    </row>
    <row r="422" ht="12.75">
      <c r="A422" s="39"/>
    </row>
    <row r="423" ht="12.75">
      <c r="A423" s="39"/>
    </row>
    <row r="424" ht="12.75">
      <c r="A424" s="39"/>
    </row>
    <row r="425" ht="12.75">
      <c r="A425" s="39"/>
    </row>
    <row r="426" ht="12.75">
      <c r="A426" s="39"/>
    </row>
    <row r="427" ht="12.75">
      <c r="A427" s="39"/>
    </row>
    <row r="428" ht="12.75">
      <c r="A428" s="39"/>
    </row>
    <row r="429" ht="12.75">
      <c r="A429" s="39"/>
    </row>
    <row r="430" ht="12.75">
      <c r="A430" s="39"/>
    </row>
    <row r="431" ht="12.75">
      <c r="A431" s="39"/>
    </row>
    <row r="432" ht="12.75">
      <c r="A432" s="39"/>
    </row>
    <row r="433" ht="12.75">
      <c r="A433" s="39"/>
    </row>
    <row r="434" ht="12.75">
      <c r="A434" s="39"/>
    </row>
    <row r="435" ht="12.75">
      <c r="A435" s="39"/>
    </row>
    <row r="436" ht="12.75">
      <c r="A436" s="39"/>
    </row>
    <row r="437" ht="12.75">
      <c r="A437" s="39"/>
    </row>
    <row r="438" ht="12.75">
      <c r="A438" s="39"/>
    </row>
    <row r="439" ht="12.75">
      <c r="A439" s="39"/>
    </row>
    <row r="440" ht="12.75">
      <c r="A440" s="39"/>
    </row>
    <row r="441" ht="12.75">
      <c r="A441" s="39"/>
    </row>
    <row r="442" ht="12.75">
      <c r="A442" s="39"/>
    </row>
    <row r="443" ht="12.75">
      <c r="A443" s="39"/>
    </row>
    <row r="444" ht="12.75">
      <c r="A444" s="39"/>
    </row>
    <row r="445" ht="12.75">
      <c r="A445" s="39"/>
    </row>
    <row r="446" ht="12.75">
      <c r="A446" s="39"/>
    </row>
    <row r="447" ht="12.75">
      <c r="A447" s="39"/>
    </row>
    <row r="448" ht="12.75">
      <c r="A448" s="39"/>
    </row>
    <row r="449" ht="12.75">
      <c r="A449" s="39"/>
    </row>
    <row r="450" ht="12.75">
      <c r="A450" s="39"/>
    </row>
    <row r="451" ht="12.75">
      <c r="A451" s="39"/>
    </row>
    <row r="452" ht="12.75">
      <c r="A452" s="39"/>
    </row>
    <row r="453" ht="12.75">
      <c r="A453" s="39"/>
    </row>
    <row r="454" ht="12.75">
      <c r="A454" s="39"/>
    </row>
    <row r="455" ht="12.75">
      <c r="A455" s="39"/>
    </row>
    <row r="456" ht="12.75">
      <c r="A456" s="39"/>
    </row>
    <row r="457" ht="12.75">
      <c r="A457" s="39"/>
    </row>
    <row r="458" ht="12.75">
      <c r="A458" s="39"/>
    </row>
    <row r="459" ht="12.75">
      <c r="A459" s="39"/>
    </row>
    <row r="460" ht="12.75">
      <c r="A460" s="39"/>
    </row>
    <row r="461" ht="12.75">
      <c r="A461" s="39"/>
    </row>
    <row r="462" ht="12.75">
      <c r="A462" s="39"/>
    </row>
    <row r="463" ht="12.75">
      <c r="A463" s="39"/>
    </row>
    <row r="464" ht="12.75">
      <c r="A464" s="39"/>
    </row>
    <row r="465" ht="12.75">
      <c r="A465" s="39"/>
    </row>
    <row r="466" ht="12.75">
      <c r="A466" s="39"/>
    </row>
    <row r="467" ht="12.75">
      <c r="A467" s="39"/>
    </row>
    <row r="468" ht="12.75">
      <c r="A468" s="39"/>
    </row>
    <row r="469" ht="12.75">
      <c r="A469" s="39"/>
    </row>
    <row r="470" ht="12.75">
      <c r="A470" s="39"/>
    </row>
    <row r="471" ht="12.75">
      <c r="A471" s="39"/>
    </row>
    <row r="472" ht="12.75">
      <c r="A472" s="39"/>
    </row>
    <row r="473" ht="12.75">
      <c r="A473" s="39"/>
    </row>
    <row r="474" ht="12.75">
      <c r="A474" s="39"/>
    </row>
    <row r="475" ht="12.75">
      <c r="A475" s="39"/>
    </row>
    <row r="476" ht="12.75">
      <c r="A476" s="39"/>
    </row>
    <row r="477" ht="12.75">
      <c r="A477" s="39"/>
    </row>
    <row r="478" ht="12.75">
      <c r="A478" s="39"/>
    </row>
    <row r="479" ht="12.75">
      <c r="A479" s="39"/>
    </row>
    <row r="480" ht="12.75">
      <c r="A480" s="39"/>
    </row>
    <row r="481" ht="12.75">
      <c r="A481" s="39"/>
    </row>
    <row r="482" ht="12.75">
      <c r="A482" s="39"/>
    </row>
    <row r="483" ht="12.75">
      <c r="A483" s="39"/>
    </row>
    <row r="484" ht="12.75">
      <c r="A484" s="39"/>
    </row>
    <row r="485" ht="12.75">
      <c r="A485" s="39"/>
    </row>
    <row r="486" ht="12.75">
      <c r="A486" s="39"/>
    </row>
    <row r="487" ht="12.75">
      <c r="A487" s="39"/>
    </row>
    <row r="488" ht="12.75">
      <c r="A488" s="39"/>
    </row>
    <row r="489" ht="12.75">
      <c r="A489" s="39"/>
    </row>
    <row r="490" ht="12.75">
      <c r="A490" s="39"/>
    </row>
    <row r="491" ht="12.75">
      <c r="A491" s="39"/>
    </row>
    <row r="492" ht="12.75">
      <c r="A492" s="39"/>
    </row>
    <row r="493" ht="12.75">
      <c r="A493" s="39"/>
    </row>
    <row r="494" ht="12.75">
      <c r="A494" s="39"/>
    </row>
    <row r="495" ht="12.75">
      <c r="A495" s="39"/>
    </row>
    <row r="496" ht="12.75">
      <c r="A496" s="39"/>
    </row>
    <row r="497" ht="12.75">
      <c r="A497" s="39"/>
    </row>
    <row r="498" ht="12.75">
      <c r="A498" s="39"/>
    </row>
    <row r="499" ht="12.75">
      <c r="A499" s="39"/>
    </row>
    <row r="500" ht="12.75">
      <c r="A500" s="39"/>
    </row>
    <row r="501" ht="12.75">
      <c r="A501" s="39"/>
    </row>
    <row r="502" ht="12.75">
      <c r="A502" s="39"/>
    </row>
    <row r="503" ht="12.75">
      <c r="A503" s="39"/>
    </row>
    <row r="504" ht="12.75">
      <c r="A504" s="39"/>
    </row>
    <row r="505" ht="12.75">
      <c r="A505" s="39"/>
    </row>
    <row r="506" ht="12.75">
      <c r="A506" s="39"/>
    </row>
    <row r="507" ht="12.75">
      <c r="A507" s="39"/>
    </row>
    <row r="508" ht="12.75">
      <c r="A508" s="39"/>
    </row>
    <row r="509" ht="12.75">
      <c r="A509" s="39"/>
    </row>
    <row r="510" ht="12.75">
      <c r="A510" s="39"/>
    </row>
    <row r="511" ht="12.75">
      <c r="A511" s="39"/>
    </row>
    <row r="512" ht="12.75">
      <c r="A512" s="39"/>
    </row>
    <row r="513" ht="12.75">
      <c r="A513" s="39"/>
    </row>
    <row r="514" ht="12.75">
      <c r="A514" s="39"/>
    </row>
    <row r="515" ht="12.75">
      <c r="A515" s="39"/>
    </row>
    <row r="516" ht="12.75">
      <c r="A516" s="39"/>
    </row>
    <row r="517" ht="12.75">
      <c r="A517" s="39"/>
    </row>
    <row r="518" ht="12.75">
      <c r="A518" s="39"/>
    </row>
    <row r="519" ht="12.75">
      <c r="A519" s="39"/>
    </row>
    <row r="520" ht="12.75">
      <c r="A520" s="39"/>
    </row>
    <row r="521" ht="12.75">
      <c r="A521" s="39"/>
    </row>
    <row r="522" ht="12.75">
      <c r="A522" s="39"/>
    </row>
    <row r="523" ht="12.75">
      <c r="A523" s="39"/>
    </row>
    <row r="524" ht="12.75">
      <c r="A524" s="39"/>
    </row>
    <row r="525" ht="12.75">
      <c r="A525" s="39"/>
    </row>
    <row r="526" ht="12.75">
      <c r="A526" s="39"/>
    </row>
    <row r="527" ht="12.75">
      <c r="A527" s="39"/>
    </row>
    <row r="528" ht="12.75">
      <c r="A528" s="39"/>
    </row>
    <row r="529" ht="12.75">
      <c r="A529" s="39"/>
    </row>
    <row r="530" ht="12.75">
      <c r="A530" s="39"/>
    </row>
    <row r="531" ht="12.75">
      <c r="A531" s="39"/>
    </row>
    <row r="532" ht="12.75">
      <c r="A532" s="39"/>
    </row>
    <row r="533" ht="12.75">
      <c r="A533" s="39"/>
    </row>
    <row r="534" ht="12.75">
      <c r="A534" s="39"/>
    </row>
    <row r="535" ht="12.75">
      <c r="A535" s="39"/>
    </row>
    <row r="536" ht="12.75">
      <c r="A536" s="39"/>
    </row>
    <row r="537" ht="12.75">
      <c r="A537" s="39"/>
    </row>
    <row r="538" ht="12.75">
      <c r="A538" s="39"/>
    </row>
    <row r="539" ht="12.75">
      <c r="A539" s="39"/>
    </row>
    <row r="540" ht="12.75">
      <c r="A540" s="39"/>
    </row>
    <row r="541" ht="12.75">
      <c r="A541" s="39"/>
    </row>
    <row r="542" ht="12.75">
      <c r="A542" s="39"/>
    </row>
    <row r="543" ht="12.75">
      <c r="A543" s="39"/>
    </row>
    <row r="544" ht="12.75">
      <c r="A544" s="39"/>
    </row>
    <row r="545" ht="12.75">
      <c r="A545" s="39"/>
    </row>
    <row r="546" ht="12.75">
      <c r="A546" s="39"/>
    </row>
    <row r="547" ht="12.75">
      <c r="A547" s="39"/>
    </row>
    <row r="548" ht="12.75">
      <c r="A548" s="39"/>
    </row>
    <row r="549" ht="12.75">
      <c r="A549" s="39"/>
    </row>
    <row r="550" ht="12.75">
      <c r="A550" s="39"/>
    </row>
    <row r="551" ht="12.75">
      <c r="A551" s="39"/>
    </row>
    <row r="552" ht="12.75">
      <c r="A552" s="39"/>
    </row>
    <row r="553" ht="12.75">
      <c r="A553" s="39"/>
    </row>
    <row r="554" ht="12.75">
      <c r="A554" s="39"/>
    </row>
    <row r="555" ht="12.75">
      <c r="A555" s="39"/>
    </row>
    <row r="556" ht="12.75">
      <c r="A556" s="39"/>
    </row>
    <row r="557" ht="12.75">
      <c r="A557" s="39"/>
    </row>
    <row r="558" ht="12.75">
      <c r="A558" s="39"/>
    </row>
    <row r="559" ht="12.75">
      <c r="A559" s="39"/>
    </row>
  </sheetData>
  <sheetProtection/>
  <mergeCells count="115">
    <mergeCell ref="E113:F113"/>
    <mergeCell ref="E115:F115"/>
    <mergeCell ref="E116:F116"/>
    <mergeCell ref="E112:F112"/>
    <mergeCell ref="E107:F107"/>
    <mergeCell ref="E109:F109"/>
    <mergeCell ref="E110:F110"/>
    <mergeCell ref="I103:I104"/>
    <mergeCell ref="J103:J104"/>
    <mergeCell ref="E111:F111"/>
    <mergeCell ref="E103:F104"/>
    <mergeCell ref="H48:J48"/>
    <mergeCell ref="G53:G54"/>
    <mergeCell ref="E75:F75"/>
    <mergeCell ref="H88:J88"/>
    <mergeCell ref="H89:J89"/>
    <mergeCell ref="E79:F79"/>
    <mergeCell ref="H63:J63"/>
    <mergeCell ref="H93:J93"/>
    <mergeCell ref="H92:J92"/>
    <mergeCell ref="H87:J87"/>
    <mergeCell ref="B55:J55"/>
    <mergeCell ref="E78:F78"/>
    <mergeCell ref="E71:F71"/>
    <mergeCell ref="H65:J65"/>
    <mergeCell ref="E81:F81"/>
    <mergeCell ref="E62:F62"/>
    <mergeCell ref="E63:F63"/>
    <mergeCell ref="B11:J11"/>
    <mergeCell ref="B13:J13"/>
    <mergeCell ref="E29:F29"/>
    <mergeCell ref="E32:F32"/>
    <mergeCell ref="E21:F21"/>
    <mergeCell ref="E16:F16"/>
    <mergeCell ref="E30:F30"/>
    <mergeCell ref="B15:J15"/>
    <mergeCell ref="B61:J61"/>
    <mergeCell ref="A51:A52"/>
    <mergeCell ref="B51:B52"/>
    <mergeCell ref="E56:F56"/>
    <mergeCell ref="E60:F60"/>
    <mergeCell ref="H47:J47"/>
    <mergeCell ref="J53:J54"/>
    <mergeCell ref="E51:E52"/>
    <mergeCell ref="F51:F52"/>
    <mergeCell ref="H53:H54"/>
    <mergeCell ref="A53:A54"/>
    <mergeCell ref="B53:B54"/>
    <mergeCell ref="E53:E54"/>
    <mergeCell ref="F53:F54"/>
    <mergeCell ref="A103:A104"/>
    <mergeCell ref="E97:F97"/>
    <mergeCell ref="E101:F101"/>
    <mergeCell ref="E64:F64"/>
    <mergeCell ref="E65:F65"/>
    <mergeCell ref="E83:F83"/>
    <mergeCell ref="B103:B104"/>
    <mergeCell ref="E94:F94"/>
    <mergeCell ref="N103:N104"/>
    <mergeCell ref="L53:L54"/>
    <mergeCell ref="K51:K52"/>
    <mergeCell ref="K53:K54"/>
    <mergeCell ref="M103:M104"/>
    <mergeCell ref="K103:K104"/>
    <mergeCell ref="H90:J90"/>
    <mergeCell ref="H64:J64"/>
    <mergeCell ref="H62:J62"/>
    <mergeCell ref="O103:O104"/>
    <mergeCell ref="E102:F102"/>
    <mergeCell ref="L103:L104"/>
    <mergeCell ref="L51:L52"/>
    <mergeCell ref="M53:M54"/>
    <mergeCell ref="H91:J91"/>
    <mergeCell ref="G103:G104"/>
    <mergeCell ref="I51:I52"/>
    <mergeCell ref="H103:H104"/>
    <mergeCell ref="M51:M52"/>
    <mergeCell ref="O5:O6"/>
    <mergeCell ref="K5:K6"/>
    <mergeCell ref="B5:B7"/>
    <mergeCell ref="J5:J6"/>
    <mergeCell ref="G5:G6"/>
    <mergeCell ref="E5:E6"/>
    <mergeCell ref="I5:I6"/>
    <mergeCell ref="C5:C7"/>
    <mergeCell ref="G51:G52"/>
    <mergeCell ref="J51:J52"/>
    <mergeCell ref="E35:F35"/>
    <mergeCell ref="B42:J42"/>
    <mergeCell ref="K1:O1"/>
    <mergeCell ref="F5:F6"/>
    <mergeCell ref="M5:M6"/>
    <mergeCell ref="H5:H6"/>
    <mergeCell ref="L5:L6"/>
    <mergeCell ref="A3:O3"/>
    <mergeCell ref="B44:J44"/>
    <mergeCell ref="E49:F49"/>
    <mergeCell ref="E47:F47"/>
    <mergeCell ref="A5:A7"/>
    <mergeCell ref="I53:I54"/>
    <mergeCell ref="H51:H52"/>
    <mergeCell ref="E46:F46"/>
    <mergeCell ref="E33:F33"/>
    <mergeCell ref="H35:J35"/>
    <mergeCell ref="E45:F45"/>
    <mergeCell ref="M122:O122"/>
    <mergeCell ref="K2:O2"/>
    <mergeCell ref="I122:K122"/>
    <mergeCell ref="N5:N6"/>
    <mergeCell ref="H25:J25"/>
    <mergeCell ref="B20:J20"/>
    <mergeCell ref="E57:F57"/>
    <mergeCell ref="E58:F58"/>
    <mergeCell ref="E59:F59"/>
    <mergeCell ref="E48:F48"/>
  </mergeCells>
  <printOptions/>
  <pageMargins left="0.3937007874015748" right="0.2362204724409449" top="0.2755905511811024" bottom="0.35433070866141736" header="0.4724409448818898" footer="0.15748031496062992"/>
  <pageSetup fitToHeight="21" horizontalDpi="600" verticalDpi="600" orientation="landscape" paperSize="9" scale="80" r:id="rId1"/>
  <rowBreaks count="11" manualBreakCount="11">
    <brk id="19" max="14" man="1"/>
    <brk id="31" max="14" man="1"/>
    <brk id="40" max="14" man="1"/>
    <brk id="49" max="14" man="1"/>
    <brk id="61" max="14" man="1"/>
    <brk id="69" max="14" man="1"/>
    <brk id="78" max="14" man="1"/>
    <brk id="87" max="14" man="1"/>
    <brk id="91" max="14" man="1"/>
    <brk id="100" max="14" man="1"/>
    <brk id="1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Комарова</cp:lastModifiedBy>
  <cp:lastPrinted>2016-12-19T11:31:46Z</cp:lastPrinted>
  <dcterms:created xsi:type="dcterms:W3CDTF">2005-09-13T12:18:00Z</dcterms:created>
  <dcterms:modified xsi:type="dcterms:W3CDTF">2016-12-19T11:35:55Z</dcterms:modified>
  <cp:category/>
  <cp:version/>
  <cp:contentType/>
  <cp:contentStatus/>
</cp:coreProperties>
</file>