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576" windowHeight="11472" tabRatio="796"/>
  </bookViews>
  <sheets>
    <sheet name="ЭС Республики Карелия" sheetId="76" r:id="rId1"/>
    <sheet name="Лист1" sheetId="3" state="hidden" r:id="rId2"/>
  </sheets>
  <definedNames>
    <definedName name="A">#REF!</definedName>
    <definedName name="_xlnm.Print_Area" localSheetId="0">'ЭС Республики Карелия'!$A$1:$M$120</definedName>
  </definedNames>
  <calcPr calcId="125725"/>
</workbook>
</file>

<file path=xl/calcChain.xml><?xml version="1.0" encoding="utf-8"?>
<calcChain xmlns="http://schemas.openxmlformats.org/spreadsheetml/2006/main">
  <c r="G96" i="76"/>
  <c r="H96"/>
  <c r="E96"/>
  <c r="I57"/>
  <c r="J59"/>
  <c r="I59"/>
  <c r="H59"/>
  <c r="G59"/>
  <c r="E59"/>
  <c r="F59"/>
  <c r="O96"/>
  <c r="N85"/>
  <c r="N67"/>
  <c r="F103" l="1"/>
  <c r="H56"/>
  <c r="I56"/>
  <c r="J56"/>
  <c r="F56"/>
  <c r="G56"/>
  <c r="E56"/>
  <c r="F100" l="1"/>
  <c r="G100"/>
  <c r="E100"/>
  <c r="G103"/>
  <c r="E103"/>
  <c r="H57" l="1"/>
  <c r="J57"/>
  <c r="F57"/>
  <c r="F101" s="1"/>
  <c r="G57"/>
  <c r="E57"/>
  <c r="E101" s="1"/>
  <c r="F96"/>
  <c r="I96"/>
  <c r="J96"/>
  <c r="G101" l="1"/>
  <c r="H98"/>
  <c r="I98"/>
  <c r="J98"/>
  <c r="F98"/>
  <c r="G98"/>
  <c r="E98"/>
  <c r="H97"/>
  <c r="I97"/>
  <c r="J97"/>
  <c r="G97"/>
  <c r="F97"/>
  <c r="E97"/>
  <c r="H58"/>
  <c r="I58"/>
  <c r="J58"/>
  <c r="F58"/>
  <c r="F102" s="1"/>
  <c r="G58"/>
  <c r="E58"/>
  <c r="E102" s="1"/>
  <c r="G109"/>
  <c r="J108"/>
  <c r="F108"/>
  <c r="G108"/>
  <c r="E108"/>
  <c r="G102" l="1"/>
  <c r="J110"/>
  <c r="J109"/>
  <c r="E109"/>
  <c r="F110"/>
  <c r="E111"/>
  <c r="E110"/>
  <c r="F111"/>
  <c r="G111"/>
  <c r="J111"/>
  <c r="F109"/>
  <c r="G110"/>
  <c r="J107" l="1"/>
  <c r="E107"/>
  <c r="G107"/>
  <c r="F107"/>
  <c r="AL14" i="3" l="1"/>
  <c r="AK14"/>
  <c r="AI14"/>
  <c r="AH14"/>
  <c r="AG14"/>
  <c r="AF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AV13"/>
  <c r="AV14" s="1"/>
  <c r="AU13"/>
  <c r="AU14" s="1"/>
  <c r="AS13"/>
  <c r="AS14" s="1"/>
  <c r="AR13"/>
  <c r="AR14" s="1"/>
  <c r="AQ13"/>
  <c r="AQ14" s="1"/>
  <c r="AP13"/>
  <c r="AP14" s="1"/>
  <c r="AJ13"/>
  <c r="AM13" s="1"/>
  <c r="AM14" s="1"/>
  <c r="AC13"/>
  <c r="AC14" s="1"/>
  <c r="AB13"/>
  <c r="AB14" s="1"/>
  <c r="AA13"/>
  <c r="AA14" s="1"/>
  <c r="AT13" l="1"/>
  <c r="AT14" s="1"/>
  <c r="AJ14"/>
  <c r="AW13" l="1"/>
  <c r="AW14" l="1"/>
  <c r="AO13"/>
</calcChain>
</file>

<file path=xl/sharedStrings.xml><?xml version="1.0" encoding="utf-8"?>
<sst xmlns="http://schemas.openxmlformats.org/spreadsheetml/2006/main" count="435" uniqueCount="302">
  <si>
    <t>км</t>
  </si>
  <si>
    <t>220 кВ</t>
  </si>
  <si>
    <t>Основное назначение объекта</t>
  </si>
  <si>
    <t>Мвар</t>
  </si>
  <si>
    <t>Организация, ответственная за реализацию проекта</t>
  </si>
  <si>
    <t>по 220 кВ</t>
  </si>
  <si>
    <t>млн. руб.</t>
  </si>
  <si>
    <t>Итого</t>
  </si>
  <si>
    <t>Московская</t>
  </si>
  <si>
    <t>ОАО "МОЭСК"</t>
  </si>
  <si>
    <t>2х100 МВА</t>
  </si>
  <si>
    <t>Объекты реновации без увеличения трансформаторной мощности</t>
  </si>
  <si>
    <t>Итого по объектам реновации 220 кВ</t>
  </si>
  <si>
    <t>Итого по объектам реновации 220 кВ без увеличения мощности</t>
  </si>
  <si>
    <t>*</t>
  </si>
  <si>
    <t>+</t>
  </si>
  <si>
    <t>-</t>
  </si>
  <si>
    <t>Для повышения надежности электроснабжения СЗАО г. Москвы</t>
  </si>
  <si>
    <t>Реконструкция ПС 220 кВ Пенягино</t>
  </si>
  <si>
    <t xml:space="preserve">Полная стоимость строительства </t>
  </si>
  <si>
    <t xml:space="preserve">млн. руб. </t>
  </si>
  <si>
    <t>по 330 кВ</t>
  </si>
  <si>
    <t xml:space="preserve">298 км                                                                  </t>
  </si>
  <si>
    <t>УШР 180 Мвар</t>
  </si>
  <si>
    <t>ШР 100 Мвар</t>
  </si>
  <si>
    <t>БСК 30 Мвар</t>
  </si>
  <si>
    <t>2х40</t>
  </si>
  <si>
    <t>2х125</t>
  </si>
  <si>
    <t>2х1</t>
  </si>
  <si>
    <t>2х3,8</t>
  </si>
  <si>
    <t>Переключение питания ПС 220 Петрозаводскмаш на питание от ПС 220 кВ Петрозаводск новая</t>
  </si>
  <si>
    <t>2х63</t>
  </si>
  <si>
    <t>2х10</t>
  </si>
  <si>
    <t>ПС 220 кВ Петрозаводск новая</t>
  </si>
  <si>
    <t>ПС 110 кВ НПЗ-600</t>
  </si>
  <si>
    <t>2х16</t>
  </si>
  <si>
    <t>ПС 110 кВ Шуньга</t>
  </si>
  <si>
    <t>2016-2020</t>
  </si>
  <si>
    <t>ПС 110 кВ Ильинское</t>
  </si>
  <si>
    <t>2х25</t>
  </si>
  <si>
    <t>2х6,3</t>
  </si>
  <si>
    <t>2х0,8</t>
  </si>
  <si>
    <t xml:space="preserve">Установка БСК на ПС 220 кВ Сортавальская </t>
  </si>
  <si>
    <t>2х250</t>
  </si>
  <si>
    <t>Объекты реновации с увеличением трансформаторной мощности, реконструкции и технического перевооружения</t>
  </si>
  <si>
    <t>110 кВ</t>
  </si>
  <si>
    <t>35 кВ</t>
  </si>
  <si>
    <t>1х10</t>
  </si>
  <si>
    <t>2х4</t>
  </si>
  <si>
    <t>2015-2017</t>
  </si>
  <si>
    <t>Итого по объектам нового строительства 330 кВ</t>
  </si>
  <si>
    <t>Итого по объектам нового строительства 220 кВ</t>
  </si>
  <si>
    <t>Итого по объектам нового строительства 110 кВ</t>
  </si>
  <si>
    <t>Итого по объектам нового строительства 35 кВ</t>
  </si>
  <si>
    <t>Итого по объектам реновации 110 кВ</t>
  </si>
  <si>
    <t>Итого по объектам реновации 35 кВ</t>
  </si>
  <si>
    <t>по 110 кВ</t>
  </si>
  <si>
    <t>по 35 кВ</t>
  </si>
  <si>
    <t>Установка УШР на РП 330 кВ Ондский</t>
  </si>
  <si>
    <t>Установка ШР на РП 330 кВ Путкинский</t>
  </si>
  <si>
    <t>Неполная комплексная реконструкция ПС 330 кВ Петрозаводск</t>
  </si>
  <si>
    <t>Неполная комплексная реконструкция ПС 330 кВ Кондопога</t>
  </si>
  <si>
    <t>повышение надежности электроснабжения потребителей, сокращение затрат на ремонт оборудования</t>
  </si>
  <si>
    <t>4х32</t>
  </si>
  <si>
    <t>4х8</t>
  </si>
  <si>
    <t>КЛ 35 кВ и ниже</t>
  </si>
  <si>
    <t>ВЛ 35 кВ и ниже</t>
  </si>
  <si>
    <t>Тр 35 кВ и ниже</t>
  </si>
  <si>
    <t>4х3</t>
  </si>
  <si>
    <t>Установка БСК на ПС 110 кВ Ильинское и ПС 110 кВ Олонец</t>
  </si>
  <si>
    <t>2х5</t>
  </si>
  <si>
    <t>Реконструкция ПС 35 кВ ОТЗ (ПС 19П)</t>
  </si>
  <si>
    <t>278 км</t>
  </si>
  <si>
    <t>Комплексная реконструкция ПС 220 кВ Древлянка</t>
  </si>
  <si>
    <t>ПС 220 кВ Лобаш</t>
  </si>
  <si>
    <t>2х60</t>
  </si>
  <si>
    <t>2х80</t>
  </si>
  <si>
    <t>ввод в 2019</t>
  </si>
  <si>
    <t>1х1</t>
  </si>
  <si>
    <t>1х0,63, 1х2,6</t>
  </si>
  <si>
    <t>ТП 35 кВ Гранитстройинвест, установка реклоузера</t>
  </si>
  <si>
    <t>ТП 35 кВ Карелкамень, установка реклоузера 35 кВ и батарей статических конденсаторов</t>
  </si>
  <si>
    <t>ТП 35 кВ Ефимовский карьер</t>
  </si>
  <si>
    <t>1х4</t>
  </si>
  <si>
    <t>повышение надежности электроснабжения потребителей, сокращение затрат на ремонт оборудования, снятие ограничений, возможность подключения новых потребителей</t>
  </si>
  <si>
    <t>2х200, 2х63</t>
  </si>
  <si>
    <t>Примечание</t>
  </si>
  <si>
    <t>ПС 110 кВ БХТММ</t>
  </si>
  <si>
    <t>ПС 35 кВ Промпарк Вяртсиля</t>
  </si>
  <si>
    <t>2х3</t>
  </si>
  <si>
    <t>1х6,3</t>
  </si>
  <si>
    <t>2х32</t>
  </si>
  <si>
    <t>Остаточная стоимость на 1 января 2016 года</t>
  </si>
  <si>
    <t>повышение надежности электроснабжения существующих потребителей</t>
  </si>
  <si>
    <t>повышение надежности электроснабжения потребителей, запитанных от данных электросетевых объектов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</si>
  <si>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</si>
  <si>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</si>
  <si>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</si>
  <si>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</si>
  <si>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</si>
  <si>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</si>
  <si>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</si>
  <si>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</si>
  <si>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</si>
  <si>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</si>
  <si>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</si>
  <si>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</si>
  <si>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</si>
  <si>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</si>
  <si>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</si>
  <si>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</si>
  <si>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</si>
  <si>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</si>
  <si>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</si>
  <si>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</si>
  <si>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</si>
  <si>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</si>
  <si>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</si>
  <si>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</si>
  <si>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</si>
  <si>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</si>
  <si>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</si>
  <si>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</si>
  <si>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</si>
  <si>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</si>
  <si>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</si>
  <si>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</si>
  <si>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</si>
  <si>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</si>
  <si>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</si>
  <si>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</si>
  <si>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</si>
  <si>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</si>
  <si>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</si>
  <si>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</si>
  <si>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</si>
  <si>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</si>
  <si>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</si>
  <si>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</si>
  <si>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</si>
  <si>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</si>
  <si>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</si>
  <si>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</si>
  <si>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</si>
  <si>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</si>
  <si>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</si>
  <si>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</si>
  <si>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</si>
  <si>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</si>
  <si>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</si>
  <si>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</si>
  <si>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</si>
  <si>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ПАО «ФСК ЕЭС»</t>
  </si>
  <si>
    <t>вариант «максимальный»</t>
  </si>
  <si>
    <t>№ п/п</t>
  </si>
  <si>
    <t>Наименование проекта (мероприятие)</t>
  </si>
  <si>
    <t>Годы строитель-ства объекта</t>
  </si>
  <si>
    <r>
      <t>ВЛ 330 кВ Кольская АЭС – Княжегубская ГЭС – ПС 330 кВ Лоухи – Путкинская ГЭС  – Ондская ГЭС , РП 330 кВ Путкинский, РП 330 кВ Ондский</t>
    </r>
    <r>
      <rPr>
        <sz val="16"/>
        <color indexed="10"/>
        <rFont val="Times New Roman"/>
        <family val="1"/>
        <charset val="204"/>
      </rPr>
      <t xml:space="preserve">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 </t>
    </r>
    <r>
      <rPr>
        <sz val="16"/>
        <color indexed="10"/>
        <rFont val="Times New Roman"/>
        <family val="1"/>
        <charset val="204"/>
      </rPr>
      <t xml:space="preserve">                    </t>
    </r>
  </si>
  <si>
    <t>ВЛ 330 кВ Ондская ГЭС – Петрозаводск</t>
  </si>
  <si>
    <t>ВЛ 330 кВ Тихвин – Литейный – Петрозаводск</t>
  </si>
  <si>
    <t>2005 – 2019</t>
  </si>
  <si>
    <t>2016 – 2021</t>
  </si>
  <si>
    <t xml:space="preserve"> обеспечение выдачи «запертой»  мощности КоАЭС и мощности электростанций энергосистем Мурманской области и Республики Карелия, повышение надежности электроснабжения потребителей энергосистемы Республики Карелия</t>
  </si>
  <si>
    <t>повышение надежности электроснабжения района города Петрозаводск и обеспечение возможности технологического присоединения новых потребителей</t>
  </si>
  <si>
    <t>повышение надежности электроснабжения потребителей филиала АО «АЭМ-технологии» «Петрозаводскмаш»</t>
  </si>
  <si>
    <t>обеспечение электроснабжением молибденового месторождения Лобаш</t>
  </si>
  <si>
    <t>–</t>
  </si>
  <si>
    <t>АО «Норд Гидро»</t>
  </si>
  <si>
    <t>Заходы ВЛ 220 кВ Петрозаводск – Петрозаводскмаш</t>
  </si>
  <si>
    <t>Заходы ВЛ 220 кВ Кривопорожская ГЭС – Костомукша № 1 и Кривопорожская ГЭС – Костомукша № 2 на Белопорожские ГЭС – 1 и 2</t>
  </si>
  <si>
    <t>Заходы ВЛ 110 кВ Беломорск – Кемь на ПС 110 кВ НПЗ – 600</t>
  </si>
  <si>
    <t>ВЛ 110 кВ Логмоозеро – БХТММ</t>
  </si>
  <si>
    <t>ВЛ 110 кВ Петрозаводск новая – БХТММ</t>
  </si>
  <si>
    <t>ВЛ 110 кВ Медвежьегорск – Шуньга</t>
  </si>
  <si>
    <t>ВЛ 110 кВ Олонец – Ильинское</t>
  </si>
  <si>
    <t>Новое строительство для снятия сетевых ограничений, подключения новых и повышения надежности электроснабжения существующих потребителей</t>
  </si>
  <si>
    <t>2017 – 2020</t>
  </si>
  <si>
    <t>2017 – 2021</t>
  </si>
  <si>
    <t>2016 – 2020</t>
  </si>
  <si>
    <t>2013 – 2022</t>
  </si>
  <si>
    <t>2018 – 2021</t>
  </si>
  <si>
    <t>2016 – 2022</t>
  </si>
  <si>
    <t>2016 – 2017</t>
  </si>
  <si>
    <t>2018 – 2020</t>
  </si>
  <si>
    <t>2015 – 2020</t>
  </si>
  <si>
    <t>2007 – 2022</t>
  </si>
  <si>
    <t>2013 – 2019</t>
  </si>
  <si>
    <t>2010 – 2017</t>
  </si>
  <si>
    <t>2007 – 2020</t>
  </si>
  <si>
    <t>2018 – 2019</t>
  </si>
  <si>
    <t>2016 – 2018</t>
  </si>
  <si>
    <t>2016 – 2019</t>
  </si>
  <si>
    <t>2015 – 2016</t>
  </si>
  <si>
    <t>2015 – 2018</t>
  </si>
  <si>
    <t>2015 – 2017</t>
  </si>
  <si>
    <t>2013 – 2025</t>
  </si>
  <si>
    <t>ВЛ 110 кВ Пяозеро – Калевала</t>
  </si>
  <si>
    <t>ВЛ 110 кВ Петрозаводск новая – Деревянка</t>
  </si>
  <si>
    <t>ВЛ 35 кВ Вяртсиля – Промпарк Вяртсиля</t>
  </si>
  <si>
    <t>ВЛ 35 кВ Ихала – Элисенваара</t>
  </si>
  <si>
    <t>ПАО «МРСК СЗ»</t>
  </si>
  <si>
    <t>ООО «Карелкамень»</t>
  </si>
  <si>
    <t>ООО «Ефимовский карьер»</t>
  </si>
  <si>
    <t>ООО «Гранитстрой-инвест»</t>
  </si>
  <si>
    <t>ПАО «МРСК СЗ"</t>
  </si>
  <si>
    <t xml:space="preserve"> ПАО                  «ФСК ЕЭС»</t>
  </si>
  <si>
    <t>АО «Карельский окатыш»</t>
  </si>
  <si>
    <t>АО «ПСК»</t>
  </si>
  <si>
    <t>Отпайки от обеих ВЛ 220 кВ Кривопорожская ГЭС – Костомукша № 1 и № 2</t>
  </si>
  <si>
    <t xml:space="preserve">3-я ВЛ 220 кВ Кривопорожская ГЭС – Костомукша </t>
  </si>
  <si>
    <t xml:space="preserve"> повышение надежности электроснабжения потребителей             АО «Карельский окатыш» и                         г. Костомукши</t>
  </si>
  <si>
    <t>обеспечение выдачи мощности Белопорожских ГЭС-1 и ГЭС-2</t>
  </si>
  <si>
    <t>ПС 220 кВ Белый Порог</t>
  </si>
  <si>
    <t xml:space="preserve"> подключение новых потребителей ООО «Иновационная промышленная группа»</t>
  </si>
  <si>
    <t xml:space="preserve"> подключение новых потребителей завода БХТММ</t>
  </si>
  <si>
    <t>подключение новых потребителей завода БХТММ</t>
  </si>
  <si>
    <t xml:space="preserve"> присоединение новых потребителей и разукрупнение сети напряжением 35 кВ</t>
  </si>
  <si>
    <t xml:space="preserve"> присоединение новых потребителей и разукрупнения сети напряжением 35 кВ</t>
  </si>
  <si>
    <t>ПС 110 кВ Шёлтозеро</t>
  </si>
  <si>
    <t>ВЛ 110 кВ Деревянка – Шёлтозеро</t>
  </si>
  <si>
    <t>ПС 110 кВ Куркиёки</t>
  </si>
  <si>
    <t>Заходы ВЛ 110 кВ Лахденпохья – Кузнечная на ПС 110 кВ Куркиёки</t>
  </si>
  <si>
    <t>Строительство ПС 110/35/10 кВ «Прионежская» с «врезкой» ВЛ-173</t>
  </si>
  <si>
    <t>2-я ВЛ 110 кВ Кемь – Беломорск</t>
  </si>
  <si>
    <t>Заходы ВЛ 35 кВ на ПС 110 кВ Куркиёки</t>
  </si>
  <si>
    <t>Повышение надежности транзита 110 кВ ГЭС-12 Верхнесвирская – ПС-2 Древлянка с техническим перевооружением ПС-5 Деревянка (замена оборудования 110, 35, 10 кВ)</t>
  </si>
  <si>
    <t>Повышение надежности транзита 110 кВ ГЭС-12 Верхнесвирская – ПС-2 Древлянка с техническим перевооружением ПС-6 Пай (замена оборудования 110, 10 кВ)</t>
  </si>
  <si>
    <t>Реконструкция ВЛ 110 кВ             Л-151 ПС-44 Котозеро – ПС-45 Чупа с заменой деревянных опор на металлические, провода и грозотроса, расширением трассы ВЛ по всей длине</t>
  </si>
  <si>
    <t xml:space="preserve">Реконструкция  ВЛ 110 кВ          Л-165 ПС 75 Каршево – ПС 36 Пудож  с заменой опор и провода,  расширением трассы ВЛ по всей длине       </t>
  </si>
  <si>
    <t xml:space="preserve">Реконструкция ВЛ-35кВ ПС35 Кривой Порог – ПС-36 Белый порог (л-50к) с заменой 72 опор и провода </t>
  </si>
  <si>
    <t>Установка реклоузера на линии 35 кВ Л-90П «Чёлмужи – Сергиево»</t>
  </si>
  <si>
    <t>58.</t>
  </si>
  <si>
    <t>Прирост трансформаторной мощности (МВ.А), км и Мвар</t>
  </si>
  <si>
    <t>Всего, в т. ч.</t>
  </si>
  <si>
    <t>Сводные данные по развитию сетей напряжением ниже 35 кВ</t>
  </si>
  <si>
    <t>разукрупнение электрических сетей напряжением 35  110 кВ, снижение загрузки ПС 110 кВ Пряжа, ПС 110 кВ Шуя, ПС 35 кВ Бесовец, ПС 35 кВ Вилга и возможность подключения новых потребителей</t>
  </si>
  <si>
    <t>повышение уровня напряжения на шинах ПС 110 кВ Олонец и ПС 110 кВ Ильинское</t>
  </si>
  <si>
    <t xml:space="preserve"> повышение надежности электроснабжения существующих потребителей Калевальского района</t>
  </si>
  <si>
    <t xml:space="preserve">повышение надежности электроснабжения существующих потребителей и схемы выдачи мощности каскада Выгских ГЭС </t>
  </si>
  <si>
    <t xml:space="preserve"> подключение новых потребителей ООО «Гранитсройинвест»</t>
  </si>
  <si>
    <t xml:space="preserve"> подключение новых потребителей ООО «Карелкамень»</t>
  </si>
  <si>
    <t xml:space="preserve">подключение новых потребителей ООО «Ефимовский карьер» </t>
  </si>
  <si>
    <t>подключение новых потребителей промпарка Вяртсиля</t>
  </si>
  <si>
    <t>присоединение новых потребителей и разукрупнение сети напряжением 35 кВ</t>
  </si>
  <si>
    <t>обеспечение удовлетворительных уровней напряжения в сети напряжением 110 – 220 кВ в послеаварийных режимах при отключении ВЛ 220 кВ Петрозаводск  – Суоярви, ВЛ 220 кВ Суоярви  – Ляскеля и ВЛ 220 кВ Ляскеля  – Сортавала</t>
  </si>
  <si>
    <t>повышение надежности электроснабжения потребителей, запитанных от данных электросетевых объектов; замена провода на провод АС-120 по всей длине ВЛ</t>
  </si>
  <si>
    <t xml:space="preserve">повышение надежности электроснабжения потребителей, запитанных от данных электросетевых объектов; замена провода на провод того же сечения, что и на существующей ВЛ </t>
  </si>
  <si>
    <t>Техниче-ские характе-      ристики объектов проекта</t>
  </si>
  <si>
    <t>Реконструкция ВЛ 110 кВ      Л-173 ВЛ 35 кВ Л-56, Л-58, строительство ВЛ 6 кВ для питания сети ОАО «ПСК», строительство КЛ 10 кВ для разгрузки ПС 35/10 кВ «Новая Вилга» линий Л-9              П-7, Л-9 П-13</t>
  </si>
  <si>
    <t>Замена автотрансформаторов на             ПС 220 кВ Костомукша</t>
  </si>
  <si>
    <t>Техническое перевооружение ПС 35 кВ Педасельга с заменой силового трансформатора             Т-1  в д. Педасельга Прионежского района (по договору технологического присоединения № 2412П/13 от 20.02.2014 с ОАО «ПСК»)</t>
  </si>
  <si>
    <t>Реконструкция ВЛ 35 кВ:        Л-43С, Л-58С с заменой трансформаторов тока</t>
  </si>
  <si>
    <t>Реконструкция ВЛ 110 кВ   Л-150 ПС-43 Полярный круг – ПС-44 Котозеро с заменой деревянных опор на металлические, провода и грозотроса, расширением трассы ВЛ по всей длине</t>
  </si>
  <si>
    <t>Реконструкция ПС 110 кВ Суна с заменой трансформаторов 2х2,5 МВ∙А на 2х4 МВ∙А</t>
  </si>
  <si>
    <t>Реконструкция ПС 110 кВ Радиозавод с заменой трансформаторов 2х25 на 2х32 МВ∙А</t>
  </si>
  <si>
    <t>Реконструкция ПС 110 кВ Петрозаводск с заменой трансформаторов 2х40 МВ∙А на 2х63 МВ∙А</t>
  </si>
  <si>
    <t>Реконструкция ПС 110 кВ ТБМ с заменой трансформаторов 2х25 МВ∙А на 2х40 МВ∙А</t>
  </si>
  <si>
    <t>Реконструкция ПС 110 кВ Березовка с заменой трансформатора 6,3 МВ∙А на 10 МВ∙А</t>
  </si>
  <si>
    <t>Реконструкция ПС 110 кВ Кирьяволахти с заменой трансформатора 6,3 МВ∙А на 10 МВ∙А</t>
  </si>
  <si>
    <t>Реконструкция ПС 110 кВ Прибрежная с заменой трансформатора 2х16 МВ∙А на 2х40 МВ∙А</t>
  </si>
  <si>
    <t>Реконструкция ПС 110 кВ КОЗ с заменой трансформатора 10 МВ∙А на 16 МВ∙А</t>
  </si>
  <si>
    <t>Реконструкция ПС 110 кВ Пяозеро с заменой трансформатора 2,5 МВ∙А на 6,3 МВ∙А</t>
  </si>
  <si>
    <t>Реконструкция ПС 35 кВ Эссойла с заменой силового трансформатора 4 МВ∙А на 6,3 МВ∙А</t>
  </si>
  <si>
    <t>Реконструкция ПС 35 кВ Муезерка с заменой силовых трансформаторов 2х2,5 МВ∙А на 2х4 МВ∙А</t>
  </si>
  <si>
    <t>повышение надежности электросанбжения существующих и возможность технологического присоединения новых потребителей; увеличение трансформаторной мощности на 3,8 МВ∙А</t>
  </si>
  <si>
    <t>повышение надежности электроснабжения потребителей, сокращение затрат на ремонт оборудования, снятие ограничений, возможность подключения новых потребителей; увеличение трансформаторной мощности                на 1,5 МВ∙А</t>
  </si>
  <si>
    <t>повышение надежности электросанбжения существующих и возможность технологического присоединения новых потребителей; увеличение трансформаторной мощности на 3 МВ∙А</t>
  </si>
  <si>
    <t>Прирост трансформаторной мощности (МВ∙А), км и Мвар 35 кВ</t>
  </si>
  <si>
    <t>Прирост трансформаторной мощности (МВ∙А), км и Мвар 220 кВ</t>
  </si>
  <si>
    <t>Прирост трансформаторной мощности (МВ∙А), км и Мвар 330 кВ</t>
  </si>
  <si>
    <t>Реконструкция ПС 35 кВ            Б. Массив с заменой силового трансформатора 2,5 МВ∙А на 4 МВ∙А</t>
  </si>
  <si>
    <t>Реконструкция ПС 35 кВ Кончезеро с заменой силовых трансформаторов 2х2,5 МВ∙А на 2х6,3 МВ∙А</t>
  </si>
  <si>
    <t>повышение надежности электроснабжения АО «Карельский окатыш» и города Костомукши и возможность технологического присоединения новых потребителей; увеличение трансформаторной мощности на 50 МВ∙А</t>
  </si>
  <si>
    <t>повышение надежности электроснабжения существующих и возможность технологического присоединения новых потребителей; увеличение трансформаторной мощности на 3 МВ∙А</t>
  </si>
  <si>
    <t>повышение надежности электроснабжения потребителей, сокращение затрат на ремонт оборудования, снятие ограничений, возможность подключения новых потребителей; увеличение трансформаторной мощности на                30 МВ∙А</t>
  </si>
  <si>
    <t>повышение надежности электроснабжения потребителей, сокращение затрат на ремонт оборудования, снятие ограничений, возможность подключения новых потребителей. Увеличение трансформаторной мощности на                18 МВ∙А</t>
  </si>
  <si>
    <t>повышение надежности электроснабжения потребителей, сокращение затрат на ремонт оборудования, снятие ограничений, возможность подключения новых потребителей; увеличение трансформаторной мощности на                6 МВ∙А</t>
  </si>
  <si>
    <t>повышение надежности электросанбжения существующих и возможность технологического присоединения новых потребителей; увеличение трансформаторной мощности на 48 МВ∙А</t>
  </si>
  <si>
    <t>повышение надежности электросанбжения существующих и возможность технологического присоединения новых потребителей; увеличение трансформаторной мощности на 6 МВ∙А</t>
  </si>
  <si>
    <t>Реконструкция ПС 110 кВ Лахденпохья с заменой силовых трансформаторов 2х10 МВ∙А на 2х25 МВ∙А, оборудования 110, 35, 10 кВ</t>
  </si>
  <si>
    <t>Реконструкция ПС 110 кВ Вяртсиля с заменой трансформаторов 2х6,3 МВ∙А на 2х16 МВ∙А</t>
  </si>
  <si>
    <t>Прирост трансформаторной мощности (МВ∙А), км и Мвар 110 кВ</t>
  </si>
  <si>
    <t>МВ∙А</t>
  </si>
  <si>
    <t>Реконструкция ПС-41П Соломенное со строительством ВЛ 10 кВ ПС Логмозеро – ПС-41П Соломенное</t>
  </si>
  <si>
    <t>ВЛ, км, ПС, МВ∙А (Мвар)</t>
  </si>
  <si>
    <t>Техническое перевооружение подстанции ПС 110 кВ Олонец с заменой силовых трансформаторов на 2х25 МВ∙А, определителей и короткозамыкателей на элегазовые выключатели             110 кВ в количестве 2 шт., масляных выключателей             35 кВ на вакуумные в количестве 5 шт., установка блока с вакуумным выключателем 35 кВ, заменой масляных выключателей 10 кВ на вакуумные в количестве             15 шт</t>
  </si>
  <si>
    <t>Приложение 6 к Программе</t>
  </si>
  <si>
    <t>Планируемые капиталовложения в строительство и реконструкцию существующих, техническое перевооружение объектов напряжением 35 кВ и выше</t>
  </si>
  <si>
    <t>Строительство ВЛ 220 кВ Петрозаводская ТЭЦ – Петрозаводская новая</t>
  </si>
  <si>
    <t>повышение надежности электроснабжения района города Петрозаводска и обеспечение возможности технологического присоединения новых потребителей</t>
  </si>
  <si>
    <t>ВЛ 35 кВ Элисенваара – Тоунан</t>
  </si>
  <si>
    <t>повышение надежности электроснабжения существующих и возможность технологического присоединения новых потребителей; увеличение трансформаторной мощности на 14 МВ∙А</t>
  </si>
  <si>
    <t>повышение надежности электроснабжения существующих и возможность технологического присоединения новых потребителей; увеличение трансформаторной мощности 46 МВ∙А</t>
  </si>
  <si>
    <t xml:space="preserve"> повышение надежности электроснабжения существующих и возможность технологического присоединения новых потребителей; увеличение трансформаторной мощности на 19,4 МВ∙А</t>
  </si>
  <si>
    <t>повышение надежности электроснабжения существующих и возможность технологического присоединения новых потребителей; увеличение трансформаторной мощности 30 МВ∙А</t>
  </si>
  <si>
    <t>повышение надежности электроснабжения существующих и возможность технологического присоединения новых потребителей; увеличение трансформаторной мощности 3,7 МВ∙А</t>
  </si>
  <si>
    <t>повышение надежности электроснабжения существующих и возможность технологического присоединения новых потребителей; увеличение трансформаторной мощности на 3,7 МВ∙А</t>
  </si>
  <si>
    <t>повышение надежности электроснабжения существующих и возможность технологического присоединения новых потребителей; увеличение трансформаторной мощности на 7,6 МВ∙А</t>
  </si>
  <si>
    <t>повышение надежности электроснабжения существующих и возможность технологического присоединения новых потребителей; увеличение трансформаторной мощности на 2,3 МВ∙А</t>
  </si>
  <si>
    <t>повышение надежности электроснабжения существующих и возможность технологического присоединения новых потребителей</t>
  </si>
  <si>
    <t>повышение пропускной способности ВЛ 35 кВ: Л-43С, Л-58С; повышение надежности электроснабжения существующих потребителей и присоединение новых потребителей</t>
  </si>
  <si>
    <t>повышение надежности электроснабжения существующих и возможность технологического присоединения новых потребителей; увеличение трансформаторной мощности на 1,5 МВ∙А</t>
  </si>
</sst>
</file>

<file path=xl/styles.xml><?xml version="1.0" encoding="utf-8"?>
<styleSheet xmlns="http://schemas.openxmlformats.org/spreadsheetml/2006/main">
  <numFmts count="2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.##0.00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[$€-2]* #,##0.00_);_([$€-2]* \(#,##0.00\);_([$€-2]* &quot;-&quot;??_)"/>
    <numFmt numFmtId="171" formatCode="0.0_)"/>
    <numFmt numFmtId="172" formatCode="#,##0_);[Red]\(#,##0\);&quot;-&quot;_);[Blue]&quot;Error-&quot;@"/>
    <numFmt numFmtId="173" formatCode="&quot;error&quot;;&quot;error&quot;;&quot;OK&quot;;&quot;  &quot;@"/>
    <numFmt numFmtId="174" formatCode="_-* #,##0\ _р_._-;\-* #,##0\ _р_._-;_-* &quot;-&quot;\ _р_._-;_-@_-"/>
    <numFmt numFmtId="175" formatCode="_-* #,##0.00_$_-;\-* #,##0.00_$_-;_-* &quot;-&quot;??_$_-;_-@_-"/>
    <numFmt numFmtId="176" formatCode="&quot;$&quot;#,##0_);[Red]\(&quot;$&quot;#,##0\)"/>
    <numFmt numFmtId="177" formatCode="_-* #,##0.00&quot;$&quot;_-;\-* #,##0.00&quot;$&quot;_-;_-* &quot;-&quot;??&quot;$&quot;_-;_-@_-"/>
    <numFmt numFmtId="178" formatCode="#,##0_);\(#,##0\);&quot;- &quot;;&quot;  &quot;@"/>
    <numFmt numFmtId="179" formatCode="General_)"/>
    <numFmt numFmtId="180" formatCode="#,##0.0000_);\(#,##0.0000\);&quot;- &quot;;&quot;  &quot;@"/>
    <numFmt numFmtId="181" formatCode="_-* #,##0_d_._-;\-* #,##0_d_._-;_-* &quot;-&quot;_d_._-;_-@_-"/>
    <numFmt numFmtId="182" formatCode="_-* #,##0.00_d_._-;\-* #,##0.00_d_._-;_-* &quot;-&quot;??_d_._-;_-@_-"/>
    <numFmt numFmtId="183" formatCode="_-* #,##0\ _d_._-;\-* #,##0\ _d_._-;_-* &quot;-&quot;\ _d_._-;_-@_-"/>
    <numFmt numFmtId="184" formatCode="_-* #,##0.00\ _d_._-;\-* #,##0.00\ _d_._-;_-* &quot;-&quot;??\ _d_._-;_-@_-"/>
    <numFmt numFmtId="185" formatCode="&quot;$&quot;#,##0.00_);[Red]\(&quot;$&quot;#,##0.00\)"/>
    <numFmt numFmtId="186" formatCode=";;&quot;zero&quot;;&quot;  &quot;@"/>
    <numFmt numFmtId="187" formatCode="#,##0_);[Red]\(#,##0\)"/>
    <numFmt numFmtId="188" formatCode="_-* #,##0.00\ _р_._-;\-* #,##0.00\ _р_._-;_-* &quot;-&quot;??\ _р_._-;_-@_-"/>
  </numFmts>
  <fonts count="7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0"/>
      <name val="Helv"/>
      <charset val="204"/>
    </font>
    <font>
      <sz val="10"/>
      <name val="Times New Roman CYR"/>
      <family val="1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Helv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Courier New"/>
      <family val="3"/>
      <charset val="204"/>
    </font>
    <font>
      <sz val="9"/>
      <name val="Arial Cyr"/>
      <family val="2"/>
      <charset val="204"/>
    </font>
    <font>
      <sz val="10"/>
      <color indexed="20"/>
      <name val="Arial Cyr"/>
      <charset val="204"/>
    </font>
    <font>
      <sz val="10"/>
      <name val="Arial"/>
      <family val="2"/>
    </font>
    <font>
      <sz val="12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name val="MS Sans Serif"/>
      <family val="2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10"/>
      <color indexed="36"/>
      <name val="Arial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u/>
      <sz val="7.5"/>
      <color indexed="12"/>
      <name val="Arial Cyr"/>
      <charset val="204"/>
    </font>
    <font>
      <sz val="8"/>
      <name val="Optima"/>
    </font>
    <font>
      <sz val="8"/>
      <name val="Helv"/>
      <charset val="204"/>
    </font>
    <font>
      <sz val="10"/>
      <name val="Arial CE"/>
      <charset val="238"/>
    </font>
    <font>
      <sz val="8"/>
      <name val="Arial CE"/>
    </font>
    <font>
      <sz val="10"/>
      <name val="Times New Roman Cyr"/>
      <charset val="204"/>
    </font>
    <font>
      <sz val="8"/>
      <name val="Helv"/>
    </font>
    <font>
      <sz val="10"/>
      <name val="Courier"/>
      <family val="1"/>
      <charset val="204"/>
    </font>
    <font>
      <sz val="10"/>
      <color indexed="10"/>
      <name val="Arial"/>
      <family val="2"/>
    </font>
    <font>
      <sz val="10"/>
      <name val="Times New Roman"/>
      <family val="1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10"/>
      <color rgb="FF9C0006"/>
      <name val="Arial Cyr"/>
      <charset val="204"/>
    </font>
    <font>
      <sz val="10"/>
      <color indexed="63"/>
      <name val="Arial Cyr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Helv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6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rgb="FFFFC7CE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52">
    <xf numFmtId="0" fontId="0" fillId="0" borderId="0"/>
    <xf numFmtId="0" fontId="9" fillId="0" borderId="0"/>
    <xf numFmtId="0" fontId="7" fillId="0" borderId="0"/>
    <xf numFmtId="170" fontId="7" fillId="0" borderId="0"/>
    <xf numFmtId="170" fontId="9" fillId="0" borderId="0"/>
    <xf numFmtId="0" fontId="9" fillId="0" borderId="0"/>
    <xf numFmtId="170" fontId="9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7" fillId="0" borderId="0"/>
    <xf numFmtId="170" fontId="7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33" fillId="0" borderId="0"/>
    <xf numFmtId="170" fontId="33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167" fontId="8" fillId="0" borderId="0">
      <alignment vertical="center"/>
    </xf>
    <xf numFmtId="0" fontId="9" fillId="0" borderId="0"/>
    <xf numFmtId="170" fontId="9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34" fillId="0" borderId="1">
      <protection locked="0"/>
    </xf>
    <xf numFmtId="170" fontId="34" fillId="0" borderId="1">
      <protection locked="0"/>
    </xf>
    <xf numFmtId="164" fontId="34" fillId="0" borderId="0">
      <protection locked="0"/>
    </xf>
    <xf numFmtId="164" fontId="34" fillId="0" borderId="0">
      <protection locked="0"/>
    </xf>
    <xf numFmtId="164" fontId="34" fillId="0" borderId="0">
      <protection locked="0"/>
    </xf>
    <xf numFmtId="164" fontId="34" fillId="0" borderId="0">
      <protection locked="0"/>
    </xf>
    <xf numFmtId="164" fontId="34" fillId="0" borderId="0">
      <protection locked="0"/>
    </xf>
    <xf numFmtId="164" fontId="34" fillId="0" borderId="0">
      <protection locked="0"/>
    </xf>
    <xf numFmtId="0" fontId="35" fillId="0" borderId="0">
      <protection locked="0"/>
    </xf>
    <xf numFmtId="170" fontId="35" fillId="0" borderId="0">
      <protection locked="0"/>
    </xf>
    <xf numFmtId="0" fontId="35" fillId="0" borderId="0">
      <protection locked="0"/>
    </xf>
    <xf numFmtId="170" fontId="35" fillId="0" borderId="0">
      <protection locked="0"/>
    </xf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2" borderId="0" applyNumberFormat="0" applyBorder="0" applyAlignment="0" applyProtection="0"/>
    <xf numFmtId="170" fontId="20" fillId="2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20" fillId="3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4" borderId="0" applyNumberFormat="0" applyBorder="0" applyAlignment="0" applyProtection="0"/>
    <xf numFmtId="170" fontId="20" fillId="4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0" fillId="6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0" fillId="7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0" fillId="9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0" fillId="10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0" fillId="5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0" fillId="8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20" fillId="11" borderId="0" applyNumberFormat="0" applyBorder="0" applyAlignment="0" applyProtection="0"/>
    <xf numFmtId="170" fontId="20" fillId="11" borderId="0" applyNumberFormat="0" applyBorder="0" applyAlignment="0" applyProtection="0"/>
    <xf numFmtId="0" fontId="10" fillId="13" borderId="0" applyNumberFormat="0" applyBorder="0" applyAlignment="0" applyProtection="0"/>
    <xf numFmtId="170" fontId="10" fillId="13" borderId="0" applyNumberFormat="0" applyBorder="0" applyAlignment="0" applyProtection="0"/>
    <xf numFmtId="0" fontId="10" fillId="9" borderId="0" applyNumberFormat="0" applyBorder="0" applyAlignment="0" applyProtection="0"/>
    <xf numFmtId="170" fontId="10" fillId="9" borderId="0" applyNumberFormat="0" applyBorder="0" applyAlignment="0" applyProtection="0"/>
    <xf numFmtId="0" fontId="10" fillId="10" borderId="0" applyNumberFormat="0" applyBorder="0" applyAlignment="0" applyProtection="0"/>
    <xf numFmtId="170" fontId="10" fillId="10" borderId="0" applyNumberFormat="0" applyBorder="0" applyAlignment="0" applyProtection="0"/>
    <xf numFmtId="0" fontId="10" fillId="14" borderId="0" applyNumberFormat="0" applyBorder="0" applyAlignment="0" applyProtection="0"/>
    <xf numFmtId="170" fontId="10" fillId="14" borderId="0" applyNumberFormat="0" applyBorder="0" applyAlignment="0" applyProtection="0"/>
    <xf numFmtId="0" fontId="10" fillId="15" borderId="0" applyNumberFormat="0" applyBorder="0" applyAlignment="0" applyProtection="0"/>
    <xf numFmtId="170" fontId="10" fillId="15" borderId="0" applyNumberFormat="0" applyBorder="0" applyAlignment="0" applyProtection="0"/>
    <xf numFmtId="0" fontId="10" fillId="16" borderId="0" applyNumberFormat="0" applyBorder="0" applyAlignment="0" applyProtection="0"/>
    <xf numFmtId="17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70" fontId="10" fillId="13" borderId="0" applyNumberFormat="0" applyBorder="0" applyAlignment="0" applyProtection="0"/>
    <xf numFmtId="17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70" fontId="10" fillId="9" borderId="0" applyNumberFormat="0" applyBorder="0" applyAlignment="0" applyProtection="0"/>
    <xf numFmtId="17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0" fontId="10" fillId="10" borderId="0" applyNumberFormat="0" applyBorder="0" applyAlignment="0" applyProtection="0"/>
    <xf numFmtId="17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0" fontId="10" fillId="14" borderId="0" applyNumberFormat="0" applyBorder="0" applyAlignment="0" applyProtection="0"/>
    <xf numFmtId="17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0" fontId="10" fillId="15" borderId="0" applyNumberFormat="0" applyBorder="0" applyAlignment="0" applyProtection="0"/>
    <xf numFmtId="17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70" fontId="10" fillId="16" borderId="0" applyNumberFormat="0" applyBorder="0" applyAlignment="0" applyProtection="0"/>
    <xf numFmtId="170" fontId="10" fillId="16" borderId="0" applyNumberFormat="0" applyBorder="0" applyAlignment="0" applyProtection="0"/>
    <xf numFmtId="0" fontId="10" fillId="17" borderId="0" applyNumberFormat="0" applyBorder="0" applyAlignment="0" applyProtection="0"/>
    <xf numFmtId="170" fontId="10" fillId="17" borderId="0" applyNumberFormat="0" applyBorder="0" applyAlignment="0" applyProtection="0"/>
    <xf numFmtId="0" fontId="10" fillId="18" borderId="0" applyNumberFormat="0" applyBorder="0" applyAlignment="0" applyProtection="0"/>
    <xf numFmtId="170" fontId="10" fillId="18" borderId="0" applyNumberFormat="0" applyBorder="0" applyAlignment="0" applyProtection="0"/>
    <xf numFmtId="0" fontId="10" fillId="19" borderId="0" applyNumberFormat="0" applyBorder="0" applyAlignment="0" applyProtection="0"/>
    <xf numFmtId="170" fontId="10" fillId="19" borderId="0" applyNumberFormat="0" applyBorder="0" applyAlignment="0" applyProtection="0"/>
    <xf numFmtId="0" fontId="10" fillId="14" borderId="0" applyNumberFormat="0" applyBorder="0" applyAlignment="0" applyProtection="0"/>
    <xf numFmtId="170" fontId="10" fillId="14" borderId="0" applyNumberFormat="0" applyBorder="0" applyAlignment="0" applyProtection="0"/>
    <xf numFmtId="0" fontId="10" fillId="15" borderId="0" applyNumberFormat="0" applyBorder="0" applyAlignment="0" applyProtection="0"/>
    <xf numFmtId="170" fontId="10" fillId="15" borderId="0" applyNumberFormat="0" applyBorder="0" applyAlignment="0" applyProtection="0"/>
    <xf numFmtId="0" fontId="10" fillId="20" borderId="0" applyNumberFormat="0" applyBorder="0" applyAlignment="0" applyProtection="0"/>
    <xf numFmtId="170" fontId="10" fillId="20" borderId="0" applyNumberFormat="0" applyBorder="0" applyAlignment="0" applyProtection="0"/>
    <xf numFmtId="171" fontId="36" fillId="0" borderId="0">
      <alignment horizontal="left"/>
    </xf>
    <xf numFmtId="171" fontId="36" fillId="0" borderId="0">
      <alignment horizontal="left"/>
    </xf>
    <xf numFmtId="0" fontId="15" fillId="3" borderId="0" applyNumberFormat="0" applyBorder="0" applyAlignment="0" applyProtection="0"/>
    <xf numFmtId="170" fontId="15" fillId="3" borderId="0" applyNumberFormat="0" applyBorder="0" applyAlignment="0" applyProtection="0"/>
    <xf numFmtId="172" fontId="37" fillId="0" borderId="0"/>
    <xf numFmtId="0" fontId="13" fillId="12" borderId="2" applyNumberFormat="0" applyAlignment="0" applyProtection="0"/>
    <xf numFmtId="170" fontId="13" fillId="12" borderId="2" applyNumberFormat="0" applyAlignment="0" applyProtection="0"/>
    <xf numFmtId="0" fontId="38" fillId="21" borderId="0" applyNumberFormat="0" applyBorder="0" applyAlignment="0" applyProtection="0"/>
    <xf numFmtId="173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0" fontId="14" fillId="22" borderId="3" applyNumberFormat="0" applyAlignment="0" applyProtection="0"/>
    <xf numFmtId="170" fontId="14" fillId="22" borderId="3" applyNumberFormat="0" applyAlignment="0" applyProtection="0"/>
    <xf numFmtId="174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175" fontId="28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8" fontId="43" fillId="23" borderId="0" applyNumberFormat="0" applyBorder="0" applyAlignment="0" applyProtection="0"/>
    <xf numFmtId="178" fontId="43" fillId="23" borderId="0" applyNumberFormat="0" applyBorder="0" applyAlignment="0" applyProtection="0"/>
    <xf numFmtId="179" fontId="44" fillId="0" borderId="0">
      <alignment horizontal="center"/>
    </xf>
    <xf numFmtId="179" fontId="44" fillId="0" borderId="0">
      <alignment horizontal="center"/>
    </xf>
    <xf numFmtId="38" fontId="42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70" fontId="46" fillId="0" borderId="0" applyNumberFormat="0" applyFill="0" applyBorder="0" applyAlignment="0" applyProtection="0">
      <alignment vertical="top"/>
      <protection locked="0"/>
    </xf>
    <xf numFmtId="178" fontId="47" fillId="0" borderId="0" applyNumberFormat="0" applyFill="0" applyBorder="0" applyAlignment="0" applyProtection="0"/>
    <xf numFmtId="178" fontId="47" fillId="0" borderId="0" applyNumberFormat="0" applyFill="0" applyBorder="0" applyAlignment="0" applyProtection="0"/>
    <xf numFmtId="0" fontId="19" fillId="4" borderId="0" applyNumberFormat="0" applyBorder="0" applyAlignment="0" applyProtection="0"/>
    <xf numFmtId="170" fontId="19" fillId="4" borderId="0" applyNumberFormat="0" applyBorder="0" applyAlignment="0" applyProtection="0"/>
    <xf numFmtId="38" fontId="21" fillId="24" borderId="0" applyNumberFormat="0" applyBorder="0" applyAlignment="0" applyProtection="0"/>
    <xf numFmtId="38" fontId="21" fillId="24" borderId="0" applyNumberFormat="0" applyBorder="0" applyAlignment="0" applyProtection="0"/>
    <xf numFmtId="0" fontId="48" fillId="0" borderId="4" applyNumberFormat="0" applyAlignment="0" applyProtection="0">
      <alignment horizontal="left" vertical="center"/>
    </xf>
    <xf numFmtId="170" fontId="48" fillId="0" borderId="4" applyNumberFormat="0" applyAlignment="0" applyProtection="0">
      <alignment horizontal="left" vertical="center"/>
    </xf>
    <xf numFmtId="0" fontId="48" fillId="0" borderId="5">
      <alignment horizontal="left" vertical="center"/>
    </xf>
    <xf numFmtId="170" fontId="48" fillId="0" borderId="5">
      <alignment horizontal="left" vertical="center"/>
    </xf>
    <xf numFmtId="0" fontId="22" fillId="0" borderId="6" applyNumberFormat="0" applyFill="0" applyAlignment="0" applyProtection="0"/>
    <xf numFmtId="170" fontId="22" fillId="0" borderId="6" applyNumberFormat="0" applyFill="0" applyAlignment="0" applyProtection="0"/>
    <xf numFmtId="0" fontId="23" fillId="0" borderId="7" applyNumberFormat="0" applyFill="0" applyAlignment="0" applyProtection="0"/>
    <xf numFmtId="170" fontId="23" fillId="0" borderId="7" applyNumberFormat="0" applyFill="0" applyAlignment="0" applyProtection="0"/>
    <xf numFmtId="0" fontId="24" fillId="0" borderId="8" applyNumberFormat="0" applyFill="0" applyAlignment="0" applyProtection="0"/>
    <xf numFmtId="17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7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78" fontId="39" fillId="25" borderId="9" applyNumberFormat="0" applyFont="0" applyAlignment="0">
      <protection locked="0"/>
    </xf>
    <xf numFmtId="10" fontId="21" fillId="26" borderId="9" applyNumberFormat="0" applyBorder="0" applyAlignment="0" applyProtection="0"/>
    <xf numFmtId="10" fontId="21" fillId="26" borderId="9" applyNumberFormat="0" applyBorder="0" applyAlignment="0" applyProtection="0"/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178" fontId="39" fillId="25" borderId="9" applyNumberFormat="0" applyFont="0" applyAlignment="0">
      <protection locked="0"/>
    </xf>
    <xf numFmtId="0" fontId="17" fillId="0" borderId="10" applyNumberFormat="0" applyFill="0" applyAlignment="0" applyProtection="0"/>
    <xf numFmtId="170" fontId="17" fillId="0" borderId="10" applyNumberFormat="0" applyFill="0" applyAlignment="0" applyProtection="0"/>
    <xf numFmtId="0" fontId="27" fillId="27" borderId="0" applyNumberFormat="0" applyBorder="0" applyAlignment="0" applyProtection="0"/>
    <xf numFmtId="170" fontId="27" fillId="27" borderId="0" applyNumberFormat="0" applyBorder="0" applyAlignment="0" applyProtection="0"/>
    <xf numFmtId="0" fontId="28" fillId="0" borderId="0"/>
    <xf numFmtId="170" fontId="28" fillId="0" borderId="0"/>
    <xf numFmtId="0" fontId="50" fillId="0" borderId="0"/>
    <xf numFmtId="0" fontId="51" fillId="0" borderId="0"/>
    <xf numFmtId="170" fontId="51" fillId="0" borderId="0"/>
    <xf numFmtId="0" fontId="52" fillId="0" borderId="0"/>
    <xf numFmtId="0" fontId="53" fillId="0" borderId="0"/>
    <xf numFmtId="0" fontId="9" fillId="0" borderId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0" fontId="12" fillId="12" borderId="12" applyNumberFormat="0" applyAlignment="0" applyProtection="0"/>
    <xf numFmtId="170" fontId="12" fillId="12" borderId="12" applyNumberFormat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0" fontId="39" fillId="0" borderId="0">
      <protection locked="0"/>
    </xf>
    <xf numFmtId="170" fontId="39" fillId="0" borderId="0">
      <protection locked="0"/>
    </xf>
    <xf numFmtId="0" fontId="55" fillId="0" borderId="0" applyNumberFormat="0">
      <alignment horizontal="left"/>
    </xf>
    <xf numFmtId="0" fontId="28" fillId="29" borderId="12" applyNumberFormat="0" applyProtection="0">
      <alignment horizontal="left" vertical="center" indent="1"/>
    </xf>
    <xf numFmtId="0" fontId="28" fillId="24" borderId="12" applyNumberFormat="0" applyProtection="0">
      <alignment horizontal="left" vertical="center" indent="1"/>
    </xf>
    <xf numFmtId="0" fontId="28" fillId="30" borderId="12" applyNumberFormat="0" applyProtection="0">
      <alignment horizontal="left" vertical="center" indent="1"/>
    </xf>
    <xf numFmtId="4" fontId="21" fillId="15" borderId="13" applyNumberFormat="0" applyProtection="0">
      <alignment horizontal="left" vertical="center" indent="1"/>
    </xf>
    <xf numFmtId="0" fontId="56" fillId="0" borderId="0"/>
    <xf numFmtId="170" fontId="56" fillId="0" borderId="0"/>
    <xf numFmtId="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0" fontId="25" fillId="0" borderId="14" applyNumberFormat="0" applyFill="0" applyAlignment="0" applyProtection="0"/>
    <xf numFmtId="170" fontId="25" fillId="0" borderId="14" applyNumberFormat="0" applyFill="0" applyAlignment="0" applyProtection="0"/>
    <xf numFmtId="0" fontId="56" fillId="0" borderId="0"/>
    <xf numFmtId="170" fontId="56" fillId="0" borderId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6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0" fontId="39" fillId="10" borderId="0" applyNumberFormat="0" applyBorder="0" applyAlignment="0" applyProtection="0"/>
    <xf numFmtId="170" fontId="39" fillId="10" borderId="0" applyNumberFormat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58" fillId="0" borderId="9">
      <alignment horizontal="center"/>
    </xf>
    <xf numFmtId="170" fontId="58" fillId="0" borderId="9">
      <alignment horizontal="center"/>
    </xf>
    <xf numFmtId="0" fontId="2" fillId="0" borderId="0">
      <alignment vertical="top"/>
    </xf>
    <xf numFmtId="170" fontId="2" fillId="0" borderId="0">
      <alignment vertical="top"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0" fontId="10" fillId="17" borderId="0" applyNumberFormat="0" applyBorder="0" applyAlignment="0" applyProtection="0"/>
    <xf numFmtId="17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0" fontId="10" fillId="18" borderId="0" applyNumberFormat="0" applyBorder="0" applyAlignment="0" applyProtection="0"/>
    <xf numFmtId="17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0" fontId="10" fillId="19" borderId="0" applyNumberFormat="0" applyBorder="0" applyAlignment="0" applyProtection="0"/>
    <xf numFmtId="17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0" fontId="10" fillId="14" borderId="0" applyNumberFormat="0" applyBorder="0" applyAlignment="0" applyProtection="0"/>
    <xf numFmtId="17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0" fontId="10" fillId="15" borderId="0" applyNumberFormat="0" applyBorder="0" applyAlignment="0" applyProtection="0"/>
    <xf numFmtId="17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0" fontId="10" fillId="20" borderId="0" applyNumberFormat="0" applyBorder="0" applyAlignment="0" applyProtection="0"/>
    <xf numFmtId="170" fontId="10" fillId="20" borderId="0" applyNumberFormat="0" applyBorder="0" applyAlignment="0" applyProtection="0"/>
    <xf numFmtId="179" fontId="33" fillId="0" borderId="15">
      <protection locked="0"/>
    </xf>
    <xf numFmtId="179" fontId="33" fillId="0" borderId="15"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170" fontId="11" fillId="7" borderId="2" applyNumberFormat="0" applyAlignment="0" applyProtection="0"/>
    <xf numFmtId="170" fontId="11" fillId="7" borderId="2" applyNumberFormat="0" applyAlignment="0" applyProtection="0"/>
    <xf numFmtId="0" fontId="58" fillId="0" borderId="9">
      <alignment horizontal="center"/>
    </xf>
    <xf numFmtId="170" fontId="58" fillId="0" borderId="9">
      <alignment horizontal="center"/>
    </xf>
    <xf numFmtId="0" fontId="58" fillId="0" borderId="0">
      <alignment vertical="top"/>
    </xf>
    <xf numFmtId="170" fontId="58" fillId="0" borderId="0">
      <alignment vertical="top"/>
    </xf>
    <xf numFmtId="0" fontId="12" fillId="12" borderId="12" applyNumberFormat="0" applyAlignment="0" applyProtection="0"/>
    <xf numFmtId="0" fontId="12" fillId="12" borderId="12" applyNumberFormat="0" applyAlignment="0" applyProtection="0"/>
    <xf numFmtId="170" fontId="12" fillId="12" borderId="12" applyNumberFormat="0" applyAlignment="0" applyProtection="0"/>
    <xf numFmtId="170" fontId="12" fillId="12" borderId="1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170" fontId="13" fillId="12" borderId="2" applyNumberFormat="0" applyAlignment="0" applyProtection="0"/>
    <xf numFmtId="170" fontId="13" fillId="12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170" fontId="22" fillId="0" borderId="6" applyNumberFormat="0" applyFill="0" applyAlignment="0" applyProtection="0"/>
    <xf numFmtId="17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170" fontId="23" fillId="0" borderId="7" applyNumberFormat="0" applyFill="0" applyAlignment="0" applyProtection="0"/>
    <xf numFmtId="17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170" fontId="24" fillId="0" borderId="8" applyNumberFormat="0" applyFill="0" applyAlignment="0" applyProtection="0"/>
    <xf numFmtId="17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0" fontId="59" fillId="0" borderId="16" applyBorder="0">
      <alignment horizontal="center" vertical="center" wrapText="1"/>
    </xf>
    <xf numFmtId="170" fontId="59" fillId="0" borderId="16" applyBorder="0">
      <alignment horizontal="center" vertical="center" wrapText="1"/>
    </xf>
    <xf numFmtId="179" fontId="60" fillId="31" borderId="15"/>
    <xf numFmtId="179" fontId="60" fillId="31" borderId="15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170" fontId="25" fillId="0" borderId="14" applyNumberFormat="0" applyFill="0" applyAlignment="0" applyProtection="0"/>
    <xf numFmtId="170" fontId="25" fillId="0" borderId="14" applyNumberFormat="0" applyFill="0" applyAlignment="0" applyProtection="0"/>
    <xf numFmtId="0" fontId="58" fillId="0" borderId="0">
      <alignment horizontal="right" vertical="top" wrapText="1"/>
    </xf>
    <xf numFmtId="170" fontId="58" fillId="0" borderId="0">
      <alignment horizontal="right" vertical="top" wrapText="1"/>
    </xf>
    <xf numFmtId="0" fontId="58" fillId="0" borderId="0"/>
    <xf numFmtId="170" fontId="58" fillId="0" borderId="0"/>
    <xf numFmtId="0" fontId="58" fillId="0" borderId="0"/>
    <xf numFmtId="170" fontId="58" fillId="0" borderId="0"/>
    <xf numFmtId="0" fontId="58" fillId="0" borderId="0"/>
    <xf numFmtId="170" fontId="58" fillId="0" borderId="0"/>
    <xf numFmtId="0" fontId="58" fillId="0" borderId="0"/>
    <xf numFmtId="170" fontId="58" fillId="0" borderId="0"/>
    <xf numFmtId="0" fontId="14" fillId="22" borderId="3" applyNumberFormat="0" applyAlignment="0" applyProtection="0"/>
    <xf numFmtId="0" fontId="14" fillId="22" borderId="3" applyNumberFormat="0" applyAlignment="0" applyProtection="0"/>
    <xf numFmtId="170" fontId="14" fillId="22" borderId="3" applyNumberFormat="0" applyAlignment="0" applyProtection="0"/>
    <xf numFmtId="170" fontId="14" fillId="22" borderId="3" applyNumberFormat="0" applyAlignment="0" applyProtection="0"/>
    <xf numFmtId="0" fontId="58" fillId="0" borderId="9">
      <alignment horizontal="center" wrapText="1"/>
    </xf>
    <xf numFmtId="170" fontId="58" fillId="0" borderId="9">
      <alignment horizontal="center" wrapText="1"/>
    </xf>
    <xf numFmtId="0" fontId="2" fillId="0" borderId="0">
      <alignment vertical="top"/>
    </xf>
    <xf numFmtId="170" fontId="2" fillId="0" borderId="0">
      <alignment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0" fontId="2" fillId="0" borderId="0"/>
    <xf numFmtId="0" fontId="28" fillId="0" borderId="0"/>
    <xf numFmtId="170" fontId="2" fillId="0" borderId="0"/>
    <xf numFmtId="0" fontId="29" fillId="0" borderId="0" applyNumberFormat="0" applyFont="0" applyBorder="0" applyProtection="0"/>
    <xf numFmtId="0" fontId="28" fillId="0" borderId="0"/>
    <xf numFmtId="0" fontId="28" fillId="0" borderId="0"/>
    <xf numFmtId="0" fontId="2" fillId="0" borderId="0"/>
    <xf numFmtId="0" fontId="28" fillId="0" borderId="0"/>
    <xf numFmtId="170" fontId="2" fillId="0" borderId="0"/>
    <xf numFmtId="0" fontId="2" fillId="0" borderId="0"/>
    <xf numFmtId="0" fontId="28" fillId="0" borderId="0"/>
    <xf numFmtId="0" fontId="29" fillId="0" borderId="0" applyNumberFormat="0" applyFont="0" applyBorder="0" applyProtection="0"/>
    <xf numFmtId="0" fontId="2" fillId="0" borderId="0"/>
    <xf numFmtId="170" fontId="2" fillId="0" borderId="0"/>
    <xf numFmtId="0" fontId="29" fillId="0" borderId="0" applyNumberFormat="0" applyFont="0" applyBorder="0" applyProtection="0"/>
    <xf numFmtId="170" fontId="2" fillId="0" borderId="0"/>
    <xf numFmtId="0" fontId="2" fillId="0" borderId="0"/>
    <xf numFmtId="0" fontId="2" fillId="0" borderId="0"/>
    <xf numFmtId="0" fontId="28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0" fontId="29" fillId="0" borderId="0" applyNumberFormat="0" applyFont="0" applyBorder="0" applyProtection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ont="0" applyBorder="0" applyProtection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9" fillId="0" borderId="0" applyNumberFormat="0" applyFont="0" applyBorder="0" applyProtection="0"/>
    <xf numFmtId="0" fontId="2" fillId="0" borderId="0"/>
    <xf numFmtId="170" fontId="2" fillId="0" borderId="0"/>
    <xf numFmtId="0" fontId="2" fillId="0" borderId="0"/>
    <xf numFmtId="170" fontId="2" fillId="0" borderId="0"/>
    <xf numFmtId="0" fontId="28" fillId="0" borderId="0"/>
    <xf numFmtId="0" fontId="28" fillId="0" borderId="0"/>
    <xf numFmtId="0" fontId="28" fillId="0" borderId="0"/>
    <xf numFmtId="170" fontId="2" fillId="0" borderId="0"/>
    <xf numFmtId="0" fontId="20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3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70" fontId="20" fillId="0" borderId="0"/>
    <xf numFmtId="170" fontId="2" fillId="0" borderId="0"/>
    <xf numFmtId="170" fontId="20" fillId="0" borderId="0"/>
    <xf numFmtId="0" fontId="29" fillId="0" borderId="0" applyNumberFormat="0" applyFont="0" applyBorder="0" applyProtection="0"/>
    <xf numFmtId="0" fontId="20" fillId="0" borderId="0"/>
    <xf numFmtId="170" fontId="20" fillId="0" borderId="0"/>
    <xf numFmtId="0" fontId="20" fillId="0" borderId="0" applyNumberFormat="0" applyBorder="0" applyProtection="0"/>
    <xf numFmtId="170" fontId="20" fillId="0" borderId="0"/>
    <xf numFmtId="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8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8" fillId="0" borderId="0"/>
    <xf numFmtId="170" fontId="28" fillId="0" borderId="0"/>
    <xf numFmtId="0" fontId="32" fillId="0" borderId="0" applyNumberFormat="0" applyBorder="0" applyProtection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170" fontId="2" fillId="0" borderId="0"/>
    <xf numFmtId="170" fontId="28" fillId="0" borderId="0"/>
    <xf numFmtId="170" fontId="2" fillId="0" borderId="0"/>
    <xf numFmtId="170" fontId="28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0" fontId="28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8" fillId="0" borderId="0"/>
    <xf numFmtId="170" fontId="28" fillId="0" borderId="0"/>
    <xf numFmtId="0" fontId="29" fillId="0" borderId="0"/>
    <xf numFmtId="0" fontId="28" fillId="0" borderId="0"/>
    <xf numFmtId="0" fontId="29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8" fillId="0" borderId="0"/>
    <xf numFmtId="170" fontId="2" fillId="0" borderId="0"/>
    <xf numFmtId="0" fontId="2" fillId="0" borderId="0"/>
    <xf numFmtId="0" fontId="2" fillId="0" borderId="0"/>
    <xf numFmtId="0" fontId="28" fillId="0" borderId="0"/>
    <xf numFmtId="170" fontId="2" fillId="0" borderId="0"/>
    <xf numFmtId="0" fontId="3" fillId="0" borderId="0"/>
    <xf numFmtId="0" fontId="30" fillId="0" borderId="0"/>
    <xf numFmtId="0" fontId="58" fillId="0" borderId="0"/>
    <xf numFmtId="170" fontId="58" fillId="0" borderId="0"/>
    <xf numFmtId="0" fontId="58" fillId="0" borderId="9">
      <alignment horizontal="center" wrapText="1"/>
    </xf>
    <xf numFmtId="170" fontId="58" fillId="0" borderId="9">
      <alignment horizontal="center" wrapText="1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70" fontId="15" fillId="3" borderId="0" applyNumberFormat="0" applyBorder="0" applyAlignment="0" applyProtection="0"/>
    <xf numFmtId="170" fontId="15" fillId="3" borderId="0" applyNumberFormat="0" applyBorder="0" applyAlignment="0" applyProtection="0"/>
    <xf numFmtId="166" fontId="61" fillId="25" borderId="17" applyNumberFormat="0" applyBorder="0" applyAlignment="0">
      <alignment vertical="center"/>
      <protection locked="0"/>
    </xf>
    <xf numFmtId="166" fontId="61" fillId="25" borderId="17" applyNumberFormat="0" applyBorder="0" applyAlignment="0">
      <alignment vertical="center"/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0" fontId="20" fillId="28" borderId="11" applyNumberFormat="0" applyFont="0" applyAlignment="0" applyProtection="0"/>
    <xf numFmtId="0" fontId="2" fillId="28" borderId="11" applyNumberFormat="0" applyFont="0" applyAlignment="0" applyProtection="0"/>
    <xf numFmtId="0" fontId="20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170" fontId="20" fillId="28" borderId="11" applyNumberFormat="0" applyFont="0" applyAlignment="0" applyProtection="0"/>
    <xf numFmtId="170" fontId="2" fillId="28" borderId="11" applyNumberFormat="0" applyFont="0" applyAlignment="0" applyProtection="0"/>
    <xf numFmtId="170" fontId="20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0" fontId="2" fillId="28" borderId="11" applyNumberFormat="0" applyFont="0" applyAlignment="0" applyProtection="0"/>
    <xf numFmtId="170" fontId="2" fillId="28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>
      <alignment horizontal="center"/>
    </xf>
    <xf numFmtId="170" fontId="58" fillId="0" borderId="9">
      <alignment horizontal="center"/>
    </xf>
    <xf numFmtId="0" fontId="58" fillId="0" borderId="9">
      <alignment horizontal="center" wrapText="1"/>
    </xf>
    <xf numFmtId="170" fontId="58" fillId="0" borderId="9">
      <alignment horizontal="center" wrapText="1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170" fontId="17" fillId="0" borderId="10" applyNumberFormat="0" applyFill="0" applyAlignment="0" applyProtection="0"/>
    <xf numFmtId="170" fontId="17" fillId="0" borderId="10" applyNumberFormat="0" applyFill="0" applyAlignment="0" applyProtection="0"/>
    <xf numFmtId="0" fontId="62" fillId="0" borderId="0" applyNumberFormat="0" applyFont="0" applyBorder="0" applyAlignment="0">
      <alignment horizontal="center"/>
    </xf>
    <xf numFmtId="170" fontId="62" fillId="0" borderId="0" applyNumberFormat="0" applyFont="0" applyBorder="0" applyAlignment="0">
      <alignment horizontal="center"/>
    </xf>
    <xf numFmtId="0" fontId="7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170" fontId="9" fillId="0" borderId="0"/>
    <xf numFmtId="170" fontId="7" fillId="0" borderId="0"/>
    <xf numFmtId="170" fontId="9" fillId="0" borderId="0"/>
    <xf numFmtId="0" fontId="31" fillId="0" borderId="0" applyNumberFormat="0" applyBorder="0" applyProtection="0"/>
    <xf numFmtId="187" fontId="63" fillId="0" borderId="0">
      <alignment vertical="top"/>
    </xf>
    <xf numFmtId="187" fontId="63" fillId="0" borderId="0">
      <alignment vertical="top"/>
    </xf>
    <xf numFmtId="187" fontId="63" fillId="0" borderId="0">
      <alignment vertical="top"/>
    </xf>
    <xf numFmtId="0" fontId="7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170" fontId="9" fillId="0" borderId="0"/>
    <xf numFmtId="0" fontId="9" fillId="0" borderId="0"/>
    <xf numFmtId="0" fontId="2" fillId="0" borderId="0">
      <alignment vertical="justify"/>
    </xf>
    <xf numFmtId="0" fontId="2" fillId="32" borderId="9" applyNumberFormat="0" applyAlignment="0">
      <alignment horizontal="left"/>
    </xf>
    <xf numFmtId="170" fontId="2" fillId="32" borderId="9" applyNumberFormat="0" applyAlignment="0">
      <alignment horizontal="left"/>
    </xf>
    <xf numFmtId="0" fontId="2" fillId="32" borderId="9" applyNumberFormat="0" applyAlignment="0">
      <alignment horizontal="left"/>
    </xf>
    <xf numFmtId="170" fontId="2" fillId="32" borderId="9" applyNumberFormat="0" applyAlignment="0">
      <alignment horizontal="left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0" fontId="58" fillId="0" borderId="0">
      <alignment horizontal="center"/>
    </xf>
    <xf numFmtId="170" fontId="58" fillId="0" borderId="0">
      <alignment horizontal="center"/>
    </xf>
    <xf numFmtId="174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4" fontId="64" fillId="33" borderId="0" applyBorder="0">
      <alignment horizontal="right"/>
    </xf>
    <xf numFmtId="0" fontId="58" fillId="0" borderId="0">
      <alignment horizontal="left" vertical="top"/>
    </xf>
    <xf numFmtId="170" fontId="58" fillId="0" borderId="0">
      <alignment horizontal="left" vertical="top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0" fontId="19" fillId="4" borderId="0" applyNumberFormat="0" applyBorder="0" applyAlignment="0" applyProtection="0"/>
    <xf numFmtId="170" fontId="19" fillId="4" borderId="0" applyNumberFormat="0" applyBorder="0" applyAlignment="0" applyProtection="0"/>
    <xf numFmtId="0" fontId="9" fillId="0" borderId="0"/>
    <xf numFmtId="164" fontId="34" fillId="0" borderId="0">
      <protection locked="0"/>
    </xf>
    <xf numFmtId="164" fontId="34" fillId="0" borderId="0">
      <protection locked="0"/>
    </xf>
    <xf numFmtId="0" fontId="58" fillId="0" borderId="0"/>
    <xf numFmtId="170" fontId="58" fillId="0" borderId="0"/>
    <xf numFmtId="0" fontId="28" fillId="0" borderId="0"/>
    <xf numFmtId="0" fontId="28" fillId="0" borderId="0"/>
    <xf numFmtId="170" fontId="13" fillId="12" borderId="27" applyNumberFormat="0" applyAlignment="0" applyProtection="0"/>
    <xf numFmtId="0" fontId="13" fillId="12" borderId="27" applyNumberFormat="0" applyAlignment="0" applyProtection="0"/>
    <xf numFmtId="170" fontId="48" fillId="0" borderId="28">
      <alignment horizontal="left" vertical="center"/>
    </xf>
    <xf numFmtId="0" fontId="48" fillId="0" borderId="28">
      <alignment horizontal="left" vertical="center"/>
    </xf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12" fillId="12" borderId="30" applyNumberFormat="0" applyAlignment="0" applyProtection="0"/>
    <xf numFmtId="0" fontId="12" fillId="12" borderId="30" applyNumberFormat="0" applyAlignment="0" applyProtection="0"/>
    <xf numFmtId="0" fontId="28" fillId="29" borderId="30" applyNumberFormat="0" applyProtection="0">
      <alignment horizontal="left" vertical="center" indent="1"/>
    </xf>
    <xf numFmtId="0" fontId="28" fillId="24" borderId="30" applyNumberFormat="0" applyProtection="0">
      <alignment horizontal="left" vertical="center" indent="1"/>
    </xf>
    <xf numFmtId="0" fontId="28" fillId="30" borderId="30" applyNumberFormat="0" applyProtection="0">
      <alignment horizontal="left" vertical="center" indent="1"/>
    </xf>
    <xf numFmtId="4" fontId="21" fillId="15" borderId="31" applyNumberFormat="0" applyProtection="0">
      <alignment horizontal="left" vertical="center" indent="1"/>
    </xf>
    <xf numFmtId="170" fontId="25" fillId="0" borderId="32" applyNumberFormat="0" applyFill="0" applyAlignment="0" applyProtection="0"/>
    <xf numFmtId="0" fontId="25" fillId="0" borderId="32" applyNumberFormat="0" applyFill="0" applyAlignment="0" applyProtection="0"/>
    <xf numFmtId="170" fontId="11" fillId="7" borderId="27" applyNumberFormat="0" applyAlignment="0" applyProtection="0"/>
    <xf numFmtId="0" fontId="11" fillId="7" borderId="27" applyNumberFormat="0" applyAlignment="0" applyProtection="0"/>
    <xf numFmtId="170" fontId="11" fillId="7" borderId="27" applyNumberFormat="0" applyAlignment="0" applyProtection="0"/>
    <xf numFmtId="0" fontId="11" fillId="7" borderId="27" applyNumberFormat="0" applyAlignment="0" applyProtection="0"/>
    <xf numFmtId="170" fontId="12" fillId="12" borderId="30" applyNumberFormat="0" applyAlignment="0" applyProtection="0"/>
    <xf numFmtId="0" fontId="12" fillId="12" borderId="30" applyNumberFormat="0" applyAlignment="0" applyProtection="0"/>
    <xf numFmtId="170" fontId="12" fillId="12" borderId="30" applyNumberFormat="0" applyAlignment="0" applyProtection="0"/>
    <xf numFmtId="0" fontId="12" fillId="12" borderId="30" applyNumberFormat="0" applyAlignment="0" applyProtection="0"/>
    <xf numFmtId="170" fontId="13" fillId="12" borderId="27" applyNumberFormat="0" applyAlignment="0" applyProtection="0"/>
    <xf numFmtId="0" fontId="13" fillId="12" borderId="27" applyNumberFormat="0" applyAlignment="0" applyProtection="0"/>
    <xf numFmtId="170" fontId="13" fillId="12" borderId="27" applyNumberFormat="0" applyAlignment="0" applyProtection="0"/>
    <xf numFmtId="0" fontId="13" fillId="12" borderId="27" applyNumberFormat="0" applyAlignment="0" applyProtection="0"/>
    <xf numFmtId="170" fontId="25" fillId="0" borderId="32" applyNumberFormat="0" applyFill="0" applyAlignment="0" applyProtection="0"/>
    <xf numFmtId="0" fontId="25" fillId="0" borderId="32" applyNumberFormat="0" applyFill="0" applyAlignment="0" applyProtection="0"/>
    <xf numFmtId="170" fontId="25" fillId="0" borderId="32" applyNumberFormat="0" applyFill="0" applyAlignment="0" applyProtection="0"/>
    <xf numFmtId="0" fontId="25" fillId="0" borderId="32" applyNumberFormat="0" applyFill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0" fillId="28" borderId="29" applyNumberFormat="0" applyFont="0" applyAlignment="0" applyProtection="0"/>
    <xf numFmtId="0" fontId="20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0" fillId="28" borderId="29" applyNumberFormat="0" applyFont="0" applyAlignment="0" applyProtection="0"/>
    <xf numFmtId="0" fontId="20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17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65" fillId="36" borderId="0" applyNumberFormat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2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 applyNumberFormat="0" applyBorder="0" applyProtection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 applyNumberFormat="0" applyBorder="0" applyProtection="0"/>
    <xf numFmtId="0" fontId="69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 applyNumberFormat="0" applyBorder="0" applyProtection="0"/>
    <xf numFmtId="187" fontId="63" fillId="0" borderId="0">
      <alignment vertical="top"/>
    </xf>
    <xf numFmtId="165" fontId="66" fillId="0" borderId="0" applyFont="0" applyFill="0" applyBorder="0" applyAlignment="0" applyProtection="0"/>
  </cellStyleXfs>
  <cellXfs count="161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left" vertical="center" wrapText="1"/>
    </xf>
    <xf numFmtId="1" fontId="6" fillId="34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3" fontId="5" fillId="0" borderId="9" xfId="1240" applyNumberFormat="1" applyFont="1" applyFill="1" applyBorder="1" applyAlignment="1">
      <alignment horizontal="center" vertical="center"/>
    </xf>
    <xf numFmtId="2" fontId="5" fillId="0" borderId="9" xfId="124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" fontId="5" fillId="0" borderId="22" xfId="1718" applyNumberFormat="1" applyFont="1" applyFill="1" applyBorder="1" applyAlignment="1">
      <alignment horizontal="center" vertical="center"/>
    </xf>
    <xf numFmtId="0" fontId="4" fillId="35" borderId="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3" xfId="1718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1718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center" vertical="center"/>
    </xf>
    <xf numFmtId="0" fontId="73" fillId="0" borderId="0" xfId="0" applyFont="1" applyFill="1"/>
    <xf numFmtId="0" fontId="71" fillId="0" borderId="26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71" fillId="0" borderId="38" xfId="0" applyFont="1" applyFill="1" applyBorder="1" applyAlignment="1">
      <alignment horizontal="center" vertical="center"/>
    </xf>
    <xf numFmtId="0" fontId="71" fillId="0" borderId="39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left" vertical="center" wrapText="1"/>
    </xf>
    <xf numFmtId="0" fontId="71" fillId="0" borderId="26" xfId="1239" applyFont="1" applyFill="1" applyBorder="1" applyAlignment="1">
      <alignment horizontal="center" vertical="center" wrapText="1"/>
    </xf>
    <xf numFmtId="0" fontId="72" fillId="0" borderId="26" xfId="0" applyNumberFormat="1" applyFont="1" applyFill="1" applyBorder="1" applyAlignment="1">
      <alignment horizontal="center" vertical="center" wrapText="1"/>
    </xf>
    <xf numFmtId="166" fontId="72" fillId="0" borderId="26" xfId="0" applyNumberFormat="1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/>
    </xf>
    <xf numFmtId="0" fontId="75" fillId="0" borderId="39" xfId="0" applyFont="1" applyFill="1" applyBorder="1" applyAlignment="1">
      <alignment horizontal="center" vertical="center" wrapText="1"/>
    </xf>
    <xf numFmtId="0" fontId="75" fillId="0" borderId="45" xfId="0" applyFont="1" applyFill="1" applyBorder="1" applyAlignment="1">
      <alignment horizontal="center" vertical="center" wrapText="1"/>
    </xf>
    <xf numFmtId="0" fontId="75" fillId="0" borderId="42" xfId="0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1" fontId="72" fillId="0" borderId="26" xfId="0" applyNumberFormat="1" applyFont="1" applyFill="1" applyBorder="1" applyAlignment="1">
      <alignment horizontal="center" vertical="center"/>
    </xf>
    <xf numFmtId="166" fontId="72" fillId="0" borderId="26" xfId="0" applyNumberFormat="1" applyFont="1" applyFill="1" applyBorder="1" applyAlignment="1">
      <alignment horizontal="center" vertical="center"/>
    </xf>
    <xf numFmtId="166" fontId="72" fillId="0" borderId="21" xfId="0" applyNumberFormat="1" applyFont="1" applyFill="1" applyBorder="1" applyAlignment="1">
      <alignment horizontal="center" vertical="center" wrapText="1"/>
    </xf>
    <xf numFmtId="0" fontId="72" fillId="0" borderId="26" xfId="0" applyNumberFormat="1" applyFont="1" applyFill="1" applyBorder="1" applyAlignment="1">
      <alignment horizontal="center" vertical="center"/>
    </xf>
    <xf numFmtId="166" fontId="73" fillId="0" borderId="0" xfId="0" applyNumberFormat="1" applyFont="1" applyFill="1"/>
    <xf numFmtId="0" fontId="72" fillId="0" borderId="26" xfId="0" applyFont="1" applyFill="1" applyBorder="1" applyAlignment="1">
      <alignment horizontal="center"/>
    </xf>
    <xf numFmtId="0" fontId="71" fillId="0" borderId="26" xfId="0" applyFont="1" applyFill="1" applyBorder="1" applyAlignment="1">
      <alignment horizontal="center" vertical="top" wrapText="1"/>
    </xf>
    <xf numFmtId="0" fontId="71" fillId="0" borderId="33" xfId="0" applyFont="1" applyFill="1" applyBorder="1" applyAlignment="1">
      <alignment horizontal="left" vertical="top" wrapText="1"/>
    </xf>
    <xf numFmtId="0" fontId="71" fillId="0" borderId="26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top" wrapText="1"/>
    </xf>
    <xf numFmtId="0" fontId="71" fillId="0" borderId="39" xfId="0" applyFont="1" applyFill="1" applyBorder="1" applyAlignment="1">
      <alignment horizontal="center" vertical="top" wrapText="1"/>
    </xf>
    <xf numFmtId="0" fontId="71" fillId="0" borderId="38" xfId="0" applyFont="1" applyFill="1" applyBorder="1" applyAlignment="1">
      <alignment horizontal="center" vertical="top"/>
    </xf>
    <xf numFmtId="0" fontId="71" fillId="0" borderId="26" xfId="1239" applyFont="1" applyFill="1" applyBorder="1" applyAlignment="1">
      <alignment horizontal="center" vertical="top" wrapText="1"/>
    </xf>
    <xf numFmtId="0" fontId="72" fillId="0" borderId="26" xfId="0" applyNumberFormat="1" applyFont="1" applyFill="1" applyBorder="1" applyAlignment="1">
      <alignment horizontal="center" vertical="top" wrapText="1"/>
    </xf>
    <xf numFmtId="0" fontId="72" fillId="0" borderId="26" xfId="0" applyFont="1" applyFill="1" applyBorder="1" applyAlignment="1">
      <alignment horizontal="center" vertical="top" wrapText="1"/>
    </xf>
    <xf numFmtId="0" fontId="71" fillId="0" borderId="38" xfId="0" applyFont="1" applyFill="1" applyBorder="1" applyAlignment="1">
      <alignment horizontal="center" vertical="top" wrapText="1"/>
    </xf>
    <xf numFmtId="166" fontId="72" fillId="0" borderId="26" xfId="0" applyNumberFormat="1" applyFont="1" applyFill="1" applyBorder="1" applyAlignment="1">
      <alignment horizontal="center" vertical="top" wrapText="1"/>
    </xf>
    <xf numFmtId="0" fontId="71" fillId="0" borderId="26" xfId="0" applyFont="1" applyFill="1" applyBorder="1" applyAlignment="1">
      <alignment horizontal="left" vertical="top" wrapText="1"/>
    </xf>
    <xf numFmtId="0" fontId="71" fillId="0" borderId="44" xfId="0" applyFont="1" applyFill="1" applyBorder="1" applyAlignment="1">
      <alignment horizontal="center" vertical="top" wrapText="1"/>
    </xf>
    <xf numFmtId="0" fontId="71" fillId="0" borderId="23" xfId="1239" applyFont="1" applyFill="1" applyBorder="1" applyAlignment="1">
      <alignment horizontal="center" vertical="top" wrapText="1"/>
    </xf>
    <xf numFmtId="0" fontId="71" fillId="0" borderId="33" xfId="0" applyFont="1" applyFill="1" applyBorder="1" applyAlignment="1">
      <alignment horizontal="center" vertical="top" wrapText="1"/>
    </xf>
    <xf numFmtId="0" fontId="72" fillId="0" borderId="26" xfId="0" applyFont="1" applyFill="1" applyBorder="1" applyAlignment="1">
      <alignment horizontal="left" vertical="top" wrapText="1"/>
    </xf>
    <xf numFmtId="0" fontId="71" fillId="0" borderId="39" xfId="0" applyFont="1" applyFill="1" applyBorder="1" applyAlignment="1">
      <alignment vertical="top" wrapText="1"/>
    </xf>
    <xf numFmtId="0" fontId="71" fillId="0" borderId="26" xfId="0" applyFont="1" applyFill="1" applyBorder="1" applyAlignment="1">
      <alignment horizontal="center" vertical="top"/>
    </xf>
    <xf numFmtId="0" fontId="72" fillId="0" borderId="26" xfId="0" applyFont="1" applyFill="1" applyBorder="1" applyAlignment="1">
      <alignment horizontal="center" vertical="top"/>
    </xf>
    <xf numFmtId="1" fontId="72" fillId="0" borderId="26" xfId="0" applyNumberFormat="1" applyFont="1" applyFill="1" applyBorder="1" applyAlignment="1">
      <alignment horizontal="center" vertical="top" wrapText="1"/>
    </xf>
    <xf numFmtId="0" fontId="75" fillId="0" borderId="39" xfId="0" applyFont="1" applyFill="1" applyBorder="1" applyAlignment="1">
      <alignment horizontal="center" vertical="top" wrapText="1"/>
    </xf>
    <xf numFmtId="0" fontId="71" fillId="0" borderId="43" xfId="0" applyFont="1" applyFill="1" applyBorder="1" applyAlignment="1">
      <alignment horizontal="center" vertical="top"/>
    </xf>
    <xf numFmtId="0" fontId="72" fillId="0" borderId="33" xfId="0" applyFont="1" applyFill="1" applyBorder="1" applyAlignment="1">
      <alignment horizontal="left" vertical="top" wrapText="1"/>
    </xf>
    <xf numFmtId="0" fontId="72" fillId="0" borderId="33" xfId="0" applyFont="1" applyFill="1" applyBorder="1" applyAlignment="1">
      <alignment horizontal="center" vertical="top" wrapText="1"/>
    </xf>
    <xf numFmtId="1" fontId="72" fillId="0" borderId="33" xfId="0" applyNumberFormat="1" applyFont="1" applyFill="1" applyBorder="1" applyAlignment="1">
      <alignment horizontal="center" vertical="top" wrapText="1"/>
    </xf>
    <xf numFmtId="0" fontId="72" fillId="0" borderId="33" xfId="0" applyNumberFormat="1" applyFont="1" applyFill="1" applyBorder="1" applyAlignment="1">
      <alignment horizontal="center" vertical="top" wrapText="1"/>
    </xf>
    <xf numFmtId="0" fontId="75" fillId="0" borderId="45" xfId="0" applyFont="1" applyFill="1" applyBorder="1" applyAlignment="1">
      <alignment horizontal="center" vertical="top" wrapText="1"/>
    </xf>
    <xf numFmtId="1" fontId="75" fillId="0" borderId="26" xfId="0" applyNumberFormat="1" applyFont="1" applyFill="1" applyBorder="1" applyAlignment="1">
      <alignment horizontal="center" vertical="top" wrapText="1"/>
    </xf>
    <xf numFmtId="0" fontId="75" fillId="0" borderId="26" xfId="0" applyNumberFormat="1" applyFont="1" applyFill="1" applyBorder="1" applyAlignment="1">
      <alignment horizontal="center" vertical="top" wrapText="1"/>
    </xf>
    <xf numFmtId="0" fontId="71" fillId="0" borderId="40" xfId="0" applyFont="1" applyFill="1" applyBorder="1" applyAlignment="1">
      <alignment horizontal="center" vertical="top"/>
    </xf>
    <xf numFmtId="0" fontId="72" fillId="0" borderId="41" xfId="0" applyFont="1" applyFill="1" applyBorder="1" applyAlignment="1">
      <alignment horizontal="left" vertical="top" wrapText="1"/>
    </xf>
    <xf numFmtId="0" fontId="72" fillId="0" borderId="41" xfId="0" applyFont="1" applyFill="1" applyBorder="1" applyAlignment="1">
      <alignment horizontal="center" vertical="top" wrapText="1"/>
    </xf>
    <xf numFmtId="0" fontId="71" fillId="0" borderId="41" xfId="0" applyFont="1" applyFill="1" applyBorder="1" applyAlignment="1">
      <alignment horizontal="center" vertical="top" wrapText="1"/>
    </xf>
    <xf numFmtId="1" fontId="72" fillId="0" borderId="41" xfId="0" applyNumberFormat="1" applyFont="1" applyFill="1" applyBorder="1" applyAlignment="1">
      <alignment horizontal="center" vertical="top" wrapText="1"/>
    </xf>
    <xf numFmtId="1" fontId="75" fillId="0" borderId="41" xfId="0" applyNumberFormat="1" applyFont="1" applyFill="1" applyBorder="1" applyAlignment="1">
      <alignment horizontal="center" vertical="top" wrapText="1"/>
    </xf>
    <xf numFmtId="0" fontId="75" fillId="0" borderId="41" xfId="0" applyNumberFormat="1" applyFont="1" applyFill="1" applyBorder="1" applyAlignment="1">
      <alignment horizontal="center" vertical="top" wrapText="1"/>
    </xf>
    <xf numFmtId="0" fontId="75" fillId="0" borderId="42" xfId="0" applyFont="1" applyFill="1" applyBorder="1" applyAlignment="1">
      <alignment horizontal="center" vertical="top" wrapText="1"/>
    </xf>
    <xf numFmtId="0" fontId="71" fillId="0" borderId="33" xfId="0" applyFont="1" applyFill="1" applyBorder="1" applyAlignment="1">
      <alignment horizontal="center" vertical="center" wrapText="1"/>
    </xf>
    <xf numFmtId="0" fontId="0" fillId="0" borderId="0" xfId="0" applyAlignment="1"/>
    <xf numFmtId="0" fontId="71" fillId="0" borderId="39" xfId="0" applyFont="1" applyFill="1" applyBorder="1" applyAlignment="1">
      <alignment horizontal="center" vertical="top" wrapText="1"/>
    </xf>
    <xf numFmtId="0" fontId="71" fillId="0" borderId="33" xfId="0" applyFont="1" applyFill="1" applyBorder="1" applyAlignment="1">
      <alignment horizontal="center" vertical="top" wrapText="1"/>
    </xf>
    <xf numFmtId="0" fontId="71" fillId="0" borderId="23" xfId="0" applyFont="1" applyFill="1" applyBorder="1" applyAlignment="1">
      <alignment horizontal="center" vertical="top" wrapText="1"/>
    </xf>
    <xf numFmtId="0" fontId="71" fillId="0" borderId="26" xfId="1239" applyFont="1" applyFill="1" applyBorder="1" applyAlignment="1">
      <alignment horizontal="center" vertical="top" wrapText="1"/>
    </xf>
    <xf numFmtId="0" fontId="7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1" fillId="0" borderId="38" xfId="0" applyFont="1" applyFill="1" applyBorder="1" applyAlignment="1">
      <alignment horizontal="center" vertical="top" wrapText="1"/>
    </xf>
    <xf numFmtId="0" fontId="71" fillId="0" borderId="50" xfId="0" applyFont="1" applyFill="1" applyBorder="1" applyAlignment="1">
      <alignment horizontal="center" vertical="top" wrapText="1"/>
    </xf>
    <xf numFmtId="0" fontId="71" fillId="0" borderId="51" xfId="0" applyFont="1" applyFill="1" applyBorder="1" applyAlignment="1">
      <alignment horizontal="center" vertical="top" wrapText="1"/>
    </xf>
    <xf numFmtId="0" fontId="71" fillId="0" borderId="52" xfId="0" applyFont="1" applyFill="1" applyBorder="1" applyAlignment="1">
      <alignment horizontal="center" vertical="top" wrapText="1"/>
    </xf>
    <xf numFmtId="0" fontId="72" fillId="0" borderId="35" xfId="0" applyFont="1" applyFill="1" applyBorder="1" applyAlignment="1">
      <alignment horizontal="center" vertical="top"/>
    </xf>
    <xf numFmtId="0" fontId="72" fillId="0" borderId="28" xfId="0" applyFont="1" applyFill="1" applyBorder="1" applyAlignment="1">
      <alignment horizontal="center" vertical="top"/>
    </xf>
    <xf numFmtId="0" fontId="72" fillId="0" borderId="34" xfId="0" applyFont="1" applyFill="1" applyBorder="1" applyAlignment="1">
      <alignment horizontal="center" vertical="top"/>
    </xf>
    <xf numFmtId="0" fontId="71" fillId="0" borderId="39" xfId="0" applyFont="1" applyFill="1" applyBorder="1" applyAlignment="1">
      <alignment horizontal="center" vertical="top" wrapText="1"/>
    </xf>
    <xf numFmtId="0" fontId="71" fillId="0" borderId="45" xfId="0" applyFont="1" applyFill="1" applyBorder="1" applyAlignment="1">
      <alignment horizontal="center" vertical="top" wrapText="1"/>
    </xf>
    <xf numFmtId="0" fontId="71" fillId="0" borderId="46" xfId="0" applyFont="1" applyFill="1" applyBorder="1" applyAlignment="1">
      <alignment horizontal="center" vertical="top" wrapText="1"/>
    </xf>
    <xf numFmtId="0" fontId="71" fillId="0" borderId="33" xfId="1239" applyFont="1" applyFill="1" applyBorder="1" applyAlignment="1">
      <alignment horizontal="center" vertical="top" wrapText="1"/>
    </xf>
    <xf numFmtId="0" fontId="71" fillId="0" borderId="23" xfId="1239" applyFont="1" applyFill="1" applyBorder="1" applyAlignment="1">
      <alignment horizontal="center" vertical="top" wrapText="1"/>
    </xf>
    <xf numFmtId="0" fontId="71" fillId="0" borderId="26" xfId="0" applyFont="1" applyFill="1" applyBorder="1" applyAlignment="1">
      <alignment horizontal="center" vertical="top" wrapText="1"/>
    </xf>
    <xf numFmtId="0" fontId="71" fillId="0" borderId="36" xfId="0" applyFont="1" applyFill="1" applyBorder="1" applyAlignment="1">
      <alignment horizontal="center" vertical="top" wrapText="1"/>
    </xf>
    <xf numFmtId="0" fontId="71" fillId="0" borderId="37" xfId="0" applyFont="1" applyFill="1" applyBorder="1" applyAlignment="1">
      <alignment horizontal="center" vertical="top" wrapText="1"/>
    </xf>
    <xf numFmtId="0" fontId="72" fillId="0" borderId="54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55" xfId="0" applyFont="1" applyFill="1" applyBorder="1" applyAlignment="1">
      <alignment horizontal="center" vertical="center"/>
    </xf>
    <xf numFmtId="0" fontId="72" fillId="0" borderId="28" xfId="0" applyFont="1" applyFill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/>
    </xf>
    <xf numFmtId="0" fontId="71" fillId="0" borderId="43" xfId="0" applyFont="1" applyFill="1" applyBorder="1" applyAlignment="1">
      <alignment horizontal="center" vertical="top" wrapText="1"/>
    </xf>
    <xf numFmtId="0" fontId="71" fillId="0" borderId="44" xfId="0" applyFont="1" applyFill="1" applyBorder="1" applyAlignment="1">
      <alignment horizontal="center" vertical="top" wrapText="1"/>
    </xf>
    <xf numFmtId="0" fontId="71" fillId="0" borderId="16" xfId="0" applyFont="1" applyFill="1" applyBorder="1" applyAlignment="1">
      <alignment horizontal="center" vertical="top" wrapText="1"/>
    </xf>
    <xf numFmtId="0" fontId="71" fillId="0" borderId="49" xfId="0" applyFont="1" applyFill="1" applyBorder="1" applyAlignment="1">
      <alignment horizontal="center" vertical="top" wrapText="1"/>
    </xf>
    <xf numFmtId="0" fontId="71" fillId="0" borderId="47" xfId="0" applyFont="1" applyFill="1" applyBorder="1" applyAlignment="1">
      <alignment horizontal="center" vertical="top" wrapText="1"/>
    </xf>
    <xf numFmtId="0" fontId="71" fillId="0" borderId="57" xfId="1239" applyFont="1" applyFill="1" applyBorder="1" applyAlignment="1">
      <alignment horizontal="center" vertical="top" wrapText="1"/>
    </xf>
    <xf numFmtId="0" fontId="72" fillId="0" borderId="26" xfId="0" applyFont="1" applyFill="1" applyBorder="1" applyAlignment="1">
      <alignment horizontal="center"/>
    </xf>
    <xf numFmtId="0" fontId="72" fillId="0" borderId="33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/>
    </xf>
    <xf numFmtId="0" fontId="71" fillId="0" borderId="35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0" fontId="71" fillId="0" borderId="34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72" fillId="0" borderId="56" xfId="0" applyFont="1" applyFill="1" applyBorder="1" applyAlignment="1">
      <alignment horizontal="center" vertical="center"/>
    </xf>
    <xf numFmtId="0" fontId="72" fillId="0" borderId="48" xfId="0" applyFont="1" applyFill="1" applyBorder="1" applyAlignment="1">
      <alignment horizontal="center" vertical="center"/>
    </xf>
    <xf numFmtId="0" fontId="72" fillId="0" borderId="53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/>
    <xf numFmtId="166" fontId="72" fillId="0" borderId="26" xfId="0" applyNumberFormat="1" applyFont="1" applyFill="1" applyBorder="1" applyAlignment="1">
      <alignment horizontal="center" vertical="top" wrapText="1"/>
    </xf>
    <xf numFmtId="0" fontId="71" fillId="0" borderId="43" xfId="0" applyFont="1" applyFill="1" applyBorder="1" applyAlignment="1">
      <alignment horizontal="center" vertical="center"/>
    </xf>
    <xf numFmtId="0" fontId="71" fillId="0" borderId="45" xfId="0" applyFont="1" applyFill="1" applyBorder="1" applyAlignment="1">
      <alignment horizontal="center" vertical="center" wrapText="1"/>
    </xf>
  </cellXfs>
  <cellStyles count="1852">
    <cellStyle name=" 1" xfId="1"/>
    <cellStyle name=" 1 2" xfId="2"/>
    <cellStyle name=" 1 2 2" xfId="3"/>
    <cellStyle name=" 1 3" xfId="4"/>
    <cellStyle name="_2005_БЮДЖЕТ В4 ==11.11.==  КР Дороги, Мосты" xfId="5"/>
    <cellStyle name="_2005_БЮДЖЕТ В4 ==11.11.==  КР Дороги, Мосты 2" xfId="6"/>
    <cellStyle name="_2006_06_28_MGRES_inventories_request" xfId="7"/>
    <cellStyle name="_2006_06_28_MGRES_inventories_request 2" xfId="8"/>
    <cellStyle name="_24 с ГЕНЕРАЦИЕЙ 14.02.08" xfId="9"/>
    <cellStyle name="_24 с ГЕНЕРАЦИЕЙ 14.02.08 2" xfId="10"/>
    <cellStyle name="_3 СБОР Приложение 25 а 1 полуг" xfId="11"/>
    <cellStyle name="_3 СБОР Приложение 25 а 1 полуг 2" xfId="12"/>
    <cellStyle name="_3541F2C0" xfId="13"/>
    <cellStyle name="_3541F2C0 2" xfId="14"/>
    <cellStyle name="_forma_rascheta_effectivnosti_proekta (00174077$$$)" xfId="15"/>
    <cellStyle name="_forma_rascheta_effectivnosti_proekta (00174077$$$) 2" xfId="16"/>
    <cellStyle name="_Анализ КТП_регионы" xfId="17"/>
    <cellStyle name="_Анализ КТП_регионы 2" xfId="18"/>
    <cellStyle name="_БП свод 3 квартала" xfId="19"/>
    <cellStyle name="_БП свод 3 квартала (2)" xfId="20"/>
    <cellStyle name="_БП свод 3 квартала (2) 2" xfId="21"/>
    <cellStyle name="_БП свод 3 квартала 10" xfId="22"/>
    <cellStyle name="_БП свод 3 квартала 11" xfId="23"/>
    <cellStyle name="_БП свод 3 квартала 12" xfId="24"/>
    <cellStyle name="_БП свод 3 квартала 13" xfId="25"/>
    <cellStyle name="_БП свод 3 квартала 14" xfId="26"/>
    <cellStyle name="_БП свод 3 квартала 15" xfId="27"/>
    <cellStyle name="_БП свод 3 квартала 16" xfId="28"/>
    <cellStyle name="_БП свод 3 квартала 17" xfId="29"/>
    <cellStyle name="_БП свод 3 квартала 18" xfId="30"/>
    <cellStyle name="_БП свод 3 квартала 19" xfId="31"/>
    <cellStyle name="_БП свод 3 квартала 2" xfId="32"/>
    <cellStyle name="_БП свод 3 квартала 20" xfId="33"/>
    <cellStyle name="_БП свод 3 квартала 21" xfId="34"/>
    <cellStyle name="_БП свод 3 квартала 22" xfId="35"/>
    <cellStyle name="_БП свод 3 квартала 23" xfId="36"/>
    <cellStyle name="_БП свод 3 квартала 24" xfId="37"/>
    <cellStyle name="_БП свод 3 квартала 25" xfId="38"/>
    <cellStyle name="_БП свод 3 квартала 26" xfId="39"/>
    <cellStyle name="_БП свод 3 квартала 27" xfId="40"/>
    <cellStyle name="_БП свод 3 квартала 28" xfId="41"/>
    <cellStyle name="_БП свод 3 квартала 29" xfId="42"/>
    <cellStyle name="_БП свод 3 квартала 3" xfId="43"/>
    <cellStyle name="_БП свод 3 квартала 30" xfId="44"/>
    <cellStyle name="_БП свод 3 квартала 31" xfId="45"/>
    <cellStyle name="_БП свод 3 квартала 32" xfId="46"/>
    <cellStyle name="_БП свод 3 квартала 33" xfId="47"/>
    <cellStyle name="_БП свод 3 квартала 34" xfId="48"/>
    <cellStyle name="_БП свод 3 квартала 35" xfId="49"/>
    <cellStyle name="_БП свод 3 квартала 36" xfId="50"/>
    <cellStyle name="_БП свод 3 квартала 4" xfId="51"/>
    <cellStyle name="_БП свод 3 квартала 5" xfId="52"/>
    <cellStyle name="_БП свод 3 квартала 6" xfId="53"/>
    <cellStyle name="_БП свод 3 квартала 7" xfId="54"/>
    <cellStyle name="_БП свод 3 квартала 8" xfId="55"/>
    <cellStyle name="_БП свод 3 квартала 9" xfId="56"/>
    <cellStyle name="_ВЭС" xfId="57"/>
    <cellStyle name="_ВЭС 2" xfId="58"/>
    <cellStyle name="_Доп  оборудование не входящее в смету строек (29 10 09 г )" xfId="59"/>
    <cellStyle name="_Доп  оборудование не входящее в смету строек (29 10 09 г ) 2" xfId="60"/>
    <cellStyle name="_Запрос-Сети-дох-22-12" xfId="61"/>
    <cellStyle name="_Запрос-Сети-дох-22-12 2" xfId="62"/>
    <cellStyle name="_Затратный СШГЭС  14 11 2004" xfId="63"/>
    <cellStyle name="_Затратный СШГЭС  14 11 2004 2" xfId="64"/>
    <cellStyle name="_Из Москвы (Для филиалов) Приложение 7 отчет год" xfId="65"/>
    <cellStyle name="_Из Москвы (Для филиалов) Приложение 7 отчет год 2" xfId="66"/>
    <cellStyle name="_Инвестиции (лизинг) для БП 2007" xfId="67"/>
    <cellStyle name="_Инвестиции (лизинг) для БП 2007 2" xfId="68"/>
    <cellStyle name="_ИнвестКПЭ по нов методике" xfId="69"/>
    <cellStyle name="_ИнвестКПЭ по нов методике 2" xfId="70"/>
    <cellStyle name="_Индексация исторических затрат" xfId="71"/>
    <cellStyle name="_Индексация исторических затрат 2" xfId="72"/>
    <cellStyle name="_ИП для ГКПЗ 2009 - 3 (2)" xfId="73"/>
    <cellStyle name="_ИП для ГКПЗ 2009 - 3 (2) 2" xfId="74"/>
    <cellStyle name="_ИП для ГКПЗ 2009 - 4" xfId="75"/>
    <cellStyle name="_ИП для ГКПЗ 2009 - 4 2" xfId="76"/>
    <cellStyle name="_ИПР ОАО ЧЭ на 2005год_31.10" xfId="77"/>
    <cellStyle name="_ИПР ОАО ЧЭ на 2005год_31.10 2" xfId="78"/>
    <cellStyle name="_ИПР Филиала ЧЭ -2008(06.2008г.)" xfId="79"/>
    <cellStyle name="_ИПР Филиала ЧЭ -2008(06.2008г.) 2" xfId="80"/>
    <cellStyle name="_ИПР Холдинга (от Шаркевич) (00137FFF$$$)" xfId="81"/>
    <cellStyle name="_ИПР Холдинга (от Шаркевич) (00137FFF$$$) 2" xfId="82"/>
    <cellStyle name="_ИПР_ 2005" xfId="83"/>
    <cellStyle name="_ИПР_ 2005 2" xfId="84"/>
    <cellStyle name="_источники инв программы_Комиэнерго" xfId="85"/>
    <cellStyle name="_источники инв программы_Комиэнерго 2" xfId="86"/>
    <cellStyle name="_Итоговый лист" xfId="87"/>
    <cellStyle name="_Итоговый лист 2" xfId="88"/>
    <cellStyle name="_Книга1" xfId="89"/>
    <cellStyle name="_Книга1 2" xfId="90"/>
    <cellStyle name="_Копия Приложение 4  (5)" xfId="91"/>
    <cellStyle name="_Копия Приложение 4  (5) 2" xfId="92"/>
    <cellStyle name="_КОРРЕКТИРОВКА СОГЛАШЕНИЯ 23.05.07" xfId="93"/>
    <cellStyle name="_КОРРЕКТИРОВКА СОГЛАШЕНИЯ 23.05.07 2" xfId="94"/>
    <cellStyle name="_КПЭ вводы" xfId="95"/>
    <cellStyle name="_КПЭ вводы 2" xfId="96"/>
    <cellStyle name="_Лист Microsoft Excel" xfId="97"/>
    <cellStyle name="_Лист Microsoft Excel 2" xfId="98"/>
    <cellStyle name="_Макет_Итоговый лист по анализу ИПР" xfId="99"/>
    <cellStyle name="_Макет_Итоговый лист по анализу ИПР 2" xfId="100"/>
    <cellStyle name="_Миша (2)" xfId="101"/>
    <cellStyle name="_Миша (2) 2" xfId="102"/>
    <cellStyle name="_Объекты" xfId="103"/>
    <cellStyle name="_Объекты 2" xfId="104"/>
    <cellStyle name="_Ответ на запросМР6-4-529 от 25.11.09г." xfId="105"/>
    <cellStyle name="_Ответ на запросМР6-4-529 от 25.11.09г. 2" xfId="106"/>
    <cellStyle name="_Отражение источников" xfId="107"/>
    <cellStyle name="_Отражение источников 2" xfId="108"/>
    <cellStyle name="_Отчёт за 3 квартал 2005_челяб" xfId="109"/>
    <cellStyle name="_Отчёт за 3 квартал 2005_челяб 2" xfId="110"/>
    <cellStyle name="_отчёт ИПР_3кв_мари" xfId="111"/>
    <cellStyle name="_отчёт ИПР_3кв_мари 2" xfId="112"/>
    <cellStyle name="_ОТЧЕТ МРСК ОКС по нов форме-3мес-08" xfId="113"/>
    <cellStyle name="_ОТЧЕТ МРСК ОКС по нов форме-3мес-08 2" xfId="114"/>
    <cellStyle name="_ОТЧЕТ МРСК ОКС-2мес-08" xfId="115"/>
    <cellStyle name="_ОТЧЕТ МРСК ОКС-2мес-08 2" xfId="116"/>
    <cellStyle name="_ОТЧЁТ ПО ИПР  1-3 квартал 2009 ГОД-2 вариант" xfId="117"/>
    <cellStyle name="_ОТЧЁТ ПО ИПР  1-3 квартал 2009 ГОД-2 вариант 2" xfId="118"/>
    <cellStyle name="_ОТЧЁТ ПО ИПР-2008г" xfId="119"/>
    <cellStyle name="_ОТЧЁТ ПО ИПР-2008г 2" xfId="120"/>
    <cellStyle name="_Отчет по лизингу- Приобретение оборудования" xfId="121"/>
    <cellStyle name="_Отчет по лизингу- Приобретение оборудования 2" xfId="122"/>
    <cellStyle name="_ОТЧЕТ по МРСК -12-1мес" xfId="123"/>
    <cellStyle name="_ОТЧЕТ по МРСК -12-1мес 2" xfId="124"/>
    <cellStyle name="_ОТЧЕТ по МРСК1" xfId="125"/>
    <cellStyle name="_ОТЧЕТ по МРСК1 2" xfId="126"/>
    <cellStyle name="_Отчет по Чувашиия январь-ноябрь 2009год" xfId="127"/>
    <cellStyle name="_Отчет по Чувашиия январь-ноябрь 2009год 2" xfId="128"/>
    <cellStyle name="_Отчет Чувашэнерго за 2007 г. в форме приложений(КОР)-2" xfId="129"/>
    <cellStyle name="_Отчет Чувашэнерго за 2007 г. в форме приложений(КОР)-2 2" xfId="130"/>
    <cellStyle name="_Отчет Чувашэнерго за 2007 г. в форме приложений(КОР)-3" xfId="131"/>
    <cellStyle name="_Отчет Чувашэнерго за 2007 г. в форме приложений(КОР)-3 2" xfId="132"/>
    <cellStyle name="_Перегруппировка_нов формат" xfId="133"/>
    <cellStyle name="_Перегруппировка_нов формат 2" xfId="134"/>
    <cellStyle name="_План 2009 (2)" xfId="135"/>
    <cellStyle name="_План 2009 (2) 2" xfId="136"/>
    <cellStyle name="_План 2009 (3)" xfId="137"/>
    <cellStyle name="_План 2009 (3) 2" xfId="138"/>
    <cellStyle name="_План ЧЭ ИПР 2010 - ОКТЯБРЬ 2009  ГОД (2 ВАРИАНТ)-1" xfId="139"/>
    <cellStyle name="_План ЧЭ ИПР 2010 - ОКТЯБРЬ 2009  ГОД (2 ВАРИАНТ)-1 2" xfId="140"/>
    <cellStyle name="_Плановая протяженность Января" xfId="141"/>
    <cellStyle name="_Плановая протяженность Января 2" xfId="142"/>
    <cellStyle name="_Прилож.10(1кварт.)" xfId="143"/>
    <cellStyle name="_Прилож.10(1кварт.) 2" xfId="144"/>
    <cellStyle name="_прилож.8, 8а с АДРЕСНОЙ 19.04.07" xfId="145"/>
    <cellStyle name="_прилож.8, 8а с АДРЕСНОЙ 19.04.07 2" xfId="146"/>
    <cellStyle name="_ПРИЛОЖЕНИЕ  _24 2009- 2013 (09.02.2009) (0016F046033)" xfId="147"/>
    <cellStyle name="_ПРИЛОЖЕНИЕ  _24 2009- 2013 (09.02.2009) (0016F046033) 2" xfId="148"/>
    <cellStyle name="_приложение  1 2007 25.12. 06" xfId="149"/>
    <cellStyle name="_приложение  1 2007 25.12. 06 2" xfId="150"/>
    <cellStyle name="_приложение 1 2007г от 24.11.06." xfId="151"/>
    <cellStyle name="_приложение 1 2007г от 24.11.06. 2" xfId="152"/>
    <cellStyle name="_Приложение 1НОВАЯ" xfId="153"/>
    <cellStyle name="_Приложение 1НОВАЯ 2" xfId="154"/>
    <cellStyle name="_Приложение 21" xfId="155"/>
    <cellStyle name="_Приложение 21 2" xfId="156"/>
    <cellStyle name="_Приложение 3" xfId="157"/>
    <cellStyle name="_Приложение 3 2" xfId="158"/>
    <cellStyle name="_Приложение 4_01 02 08" xfId="159"/>
    <cellStyle name="_Приложение 4_01 02 08 2" xfId="160"/>
    <cellStyle name="_Приложение 6 отчет кв- оперативные данные-1" xfId="161"/>
    <cellStyle name="_Приложение 6 отчет кв- оперативные данные-1 2" xfId="162"/>
    <cellStyle name="_Приложение 7 отчет год" xfId="163"/>
    <cellStyle name="_Приложение 7 отчет год 2" xfId="164"/>
    <cellStyle name="_Приложение №5а_перегруппировка МРСК СЗ" xfId="165"/>
    <cellStyle name="_Приложение №5а_перегруппировка МРСК СЗ 2" xfId="166"/>
    <cellStyle name="_Приложение №6" xfId="167"/>
    <cellStyle name="_Приложение №6 2" xfId="168"/>
    <cellStyle name="_Приложение №7 Пустая форма" xfId="169"/>
    <cellStyle name="_Приложение №7 Пустая форма 2" xfId="170"/>
    <cellStyle name="_Производств-е показатели ЮНГ на 2005 на 49700 для согласования" xfId="171"/>
    <cellStyle name="_Производств-е показатели ЮНГ на 2005 на 49700 для согласования 2" xfId="172"/>
    <cellStyle name="_Расчет ВВ подстанций" xfId="173"/>
    <cellStyle name="_Расчет ВВ подстанций 2" xfId="174"/>
    <cellStyle name="_Расчет ВЛ таб.формата 12 рыба" xfId="175"/>
    <cellStyle name="_Расчет ВЛ таб.формата 12 рыба 2" xfId="176"/>
    <cellStyle name="_Расширенное правление к 24 октября." xfId="177"/>
    <cellStyle name="_Расширенное правление к 24 октября. 2" xfId="178"/>
    <cellStyle name="_Реестр из приб на 2007г_Балаева." xfId="179"/>
    <cellStyle name="_Реестр из приб на 2007г_Балаева. 2" xfId="180"/>
    <cellStyle name="_ренновация ОФ ФСК 2008-2010 предл МЭС" xfId="181"/>
    <cellStyle name="_Селектор к 24 декабря" xfId="182"/>
    <cellStyle name="_Селектор к 24 декабря 2" xfId="183"/>
    <cellStyle name="_Сергееву_тех х-ки_18.11" xfId="184"/>
    <cellStyle name="_Сергееву_тех х-ки_18.11 2" xfId="185"/>
    <cellStyle name="_Справка 2007 года" xfId="186"/>
    <cellStyle name="_Справка 2007 года 2" xfId="187"/>
    <cellStyle name="_СПРАВКА к совещанию 2009 г  " xfId="188"/>
    <cellStyle name="_СПРАВКА к совещанию 2009 г   2" xfId="189"/>
    <cellStyle name="_СПРАВКА_анализ испол ИПР в 2006 г" xfId="190"/>
    <cellStyle name="_СПРАВКА_анализ испол ИПР в 2006 г 2" xfId="191"/>
    <cellStyle name="_тех.присоединение 2008-1кв" xfId="192"/>
    <cellStyle name="_тех.присоединение 2008-1кв 2" xfId="193"/>
    <cellStyle name="_Узлы учета_10.08" xfId="194"/>
    <cellStyle name="_Узлы учета_10.08 2" xfId="195"/>
    <cellStyle name="_Филиалы" xfId="196"/>
    <cellStyle name="_Филиалы 2" xfId="197"/>
    <cellStyle name="_форма для бизнес плана" xfId="198"/>
    <cellStyle name="_форма для бизнес плана 2" xfId="199"/>
    <cellStyle name="_Форма для филиалов Приложение 6 отчет 1 квартал 2009 г " xfId="200"/>
    <cellStyle name="_Форма для филиалов Приложение 6 отчет 1 квартал 2009 г  2" xfId="201"/>
    <cellStyle name="_Форма исх." xfId="202"/>
    <cellStyle name="_Форма исх. 2" xfId="203"/>
    <cellStyle name="_Форма Приложения 16" xfId="204"/>
    <cellStyle name="_Форма Приложения 16 2" xfId="205"/>
    <cellStyle name="_Формат укрупненного расчета стоимости строительства (реконструкции) объекта ПЭС" xfId="206"/>
    <cellStyle name="_Формат укрупненного расчета стоимости строительства (реконструкции) объекта ПЭС 2" xfId="207"/>
    <cellStyle name="_Формы 6,7,КС-ввод" xfId="208"/>
    <cellStyle name="_Формы 6,7,КС-ввод 2" xfId="209"/>
    <cellStyle name="_Январь-сентябрь (Лазарева)" xfId="210"/>
    <cellStyle name="_Январь-сентябрь (Лазарева) 2" xfId="211"/>
    <cellStyle name="”ќђќ‘ћ‚›‰" xfId="214"/>
    <cellStyle name="”ќђќ‘ћ‚›‰ 2" xfId="215"/>
    <cellStyle name="”љ‘ђћ‚ђќќ›‰" xfId="216"/>
    <cellStyle name="”љ‘ђћ‚ђќќ›‰ 2" xfId="217"/>
    <cellStyle name="„…ќ…†ќ›‰" xfId="218"/>
    <cellStyle name="„…ќ…†ќ›‰ 2" xfId="219"/>
    <cellStyle name="‡ђѓћ‹ћ‚ћљ1" xfId="220"/>
    <cellStyle name="‡ђѓћ‹ћ‚ћљ1 2" xfId="221"/>
    <cellStyle name="‡ђѓћ‹ћ‚ћљ2" xfId="222"/>
    <cellStyle name="‡ђѓћ‹ћ‚ћљ2 2" xfId="223"/>
    <cellStyle name="’ћѓћ‚›‰" xfId="212"/>
    <cellStyle name="’ћѓћ‚›‰ 2" xfId="213"/>
    <cellStyle name="20% - Accent1" xfId="224"/>
    <cellStyle name="20% - Accent1 2" xfId="225"/>
    <cellStyle name="20% - Accent2" xfId="226"/>
    <cellStyle name="20% - Accent2 2" xfId="227"/>
    <cellStyle name="20% - Accent3" xfId="228"/>
    <cellStyle name="20% - Accent3 2" xfId="229"/>
    <cellStyle name="20% - Accent4" xfId="230"/>
    <cellStyle name="20% - Accent4 2" xfId="231"/>
    <cellStyle name="20% - Accent5" xfId="232"/>
    <cellStyle name="20% - Accent5 2" xfId="233"/>
    <cellStyle name="20% - Accent6" xfId="234"/>
    <cellStyle name="20% - Accent6 2" xfId="235"/>
    <cellStyle name="20% - Акцент1 10" xfId="236"/>
    <cellStyle name="20% - Акцент1 10 2" xfId="237"/>
    <cellStyle name="20% - Акцент1 11" xfId="238"/>
    <cellStyle name="20% - Акцент1 11 2" xfId="239"/>
    <cellStyle name="20% - Акцент1 12" xfId="240"/>
    <cellStyle name="20% - Акцент1 12 2" xfId="241"/>
    <cellStyle name="20% - Акцент1 13" xfId="242"/>
    <cellStyle name="20% - Акцент1 13 2" xfId="243"/>
    <cellStyle name="20% - Акцент1 14" xfId="244"/>
    <cellStyle name="20% - Акцент1 14 2" xfId="245"/>
    <cellStyle name="20% - Акцент1 15" xfId="246"/>
    <cellStyle name="20% - Акцент1 15 2" xfId="247"/>
    <cellStyle name="20% - Акцент1 16" xfId="248"/>
    <cellStyle name="20% - Акцент1 16 2" xfId="249"/>
    <cellStyle name="20% - Акцент1 17" xfId="250"/>
    <cellStyle name="20% - Акцент1 17 2" xfId="251"/>
    <cellStyle name="20% - Акцент1 18" xfId="252"/>
    <cellStyle name="20% - Акцент1 18 2" xfId="253"/>
    <cellStyle name="20% - Акцент1 19" xfId="254"/>
    <cellStyle name="20% - Акцент1 19 2" xfId="255"/>
    <cellStyle name="20% - Акцент1 2" xfId="256"/>
    <cellStyle name="20% - Акцент1 2 2" xfId="257"/>
    <cellStyle name="20% - Акцент1 2 2 2" xfId="258"/>
    <cellStyle name="20% - Акцент1 2 3" xfId="259"/>
    <cellStyle name="20% - Акцент1 3" xfId="260"/>
    <cellStyle name="20% - Акцент1 3 2" xfId="261"/>
    <cellStyle name="20% - Акцент1 4" xfId="262"/>
    <cellStyle name="20% - Акцент1 4 2" xfId="263"/>
    <cellStyle name="20% - Акцент1 5" xfId="264"/>
    <cellStyle name="20% - Акцент1 5 2" xfId="265"/>
    <cellStyle name="20% - Акцент1 6" xfId="266"/>
    <cellStyle name="20% - Акцент1 6 2" xfId="267"/>
    <cellStyle name="20% - Акцент1 7" xfId="268"/>
    <cellStyle name="20% - Акцент1 7 2" xfId="269"/>
    <cellStyle name="20% - Акцент1 8" xfId="270"/>
    <cellStyle name="20% - Акцент1 8 2" xfId="271"/>
    <cellStyle name="20% - Акцент1 9" xfId="272"/>
    <cellStyle name="20% - Акцент1 9 2" xfId="273"/>
    <cellStyle name="20% - Акцент2 10" xfId="274"/>
    <cellStyle name="20% - Акцент2 10 2" xfId="275"/>
    <cellStyle name="20% - Акцент2 11" xfId="276"/>
    <cellStyle name="20% - Акцент2 11 2" xfId="277"/>
    <cellStyle name="20% - Акцент2 12" xfId="278"/>
    <cellStyle name="20% - Акцент2 12 2" xfId="279"/>
    <cellStyle name="20% - Акцент2 13" xfId="280"/>
    <cellStyle name="20% - Акцент2 13 2" xfId="281"/>
    <cellStyle name="20% - Акцент2 14" xfId="282"/>
    <cellStyle name="20% - Акцент2 14 2" xfId="283"/>
    <cellStyle name="20% - Акцент2 15" xfId="284"/>
    <cellStyle name="20% - Акцент2 15 2" xfId="285"/>
    <cellStyle name="20% - Акцент2 16" xfId="286"/>
    <cellStyle name="20% - Акцент2 16 2" xfId="287"/>
    <cellStyle name="20% - Акцент2 17" xfId="288"/>
    <cellStyle name="20% - Акцент2 17 2" xfId="289"/>
    <cellStyle name="20% - Акцент2 18" xfId="290"/>
    <cellStyle name="20% - Акцент2 18 2" xfId="291"/>
    <cellStyle name="20% - Акцент2 19" xfId="292"/>
    <cellStyle name="20% - Акцент2 19 2" xfId="293"/>
    <cellStyle name="20% - Акцент2 2" xfId="294"/>
    <cellStyle name="20% - Акцент2 2 2" xfId="295"/>
    <cellStyle name="20% - Акцент2 2 2 2" xfId="296"/>
    <cellStyle name="20% - Акцент2 2 3" xfId="297"/>
    <cellStyle name="20% - Акцент2 3" xfId="298"/>
    <cellStyle name="20% - Акцент2 3 2" xfId="299"/>
    <cellStyle name="20% - Акцент2 4" xfId="300"/>
    <cellStyle name="20% - Акцент2 4 2" xfId="301"/>
    <cellStyle name="20% - Акцент2 5" xfId="302"/>
    <cellStyle name="20% - Акцент2 5 2" xfId="303"/>
    <cellStyle name="20% - Акцент2 6" xfId="304"/>
    <cellStyle name="20% - Акцент2 6 2" xfId="305"/>
    <cellStyle name="20% - Акцент2 7" xfId="306"/>
    <cellStyle name="20% - Акцент2 7 2" xfId="307"/>
    <cellStyle name="20% - Акцент2 8" xfId="308"/>
    <cellStyle name="20% - Акцент2 8 2" xfId="309"/>
    <cellStyle name="20% - Акцент2 9" xfId="310"/>
    <cellStyle name="20% - Акцент2 9 2" xfId="311"/>
    <cellStyle name="20% - Акцент3 10" xfId="312"/>
    <cellStyle name="20% - Акцент3 10 2" xfId="313"/>
    <cellStyle name="20% - Акцент3 11" xfId="314"/>
    <cellStyle name="20% - Акцент3 11 2" xfId="315"/>
    <cellStyle name="20% - Акцент3 12" xfId="316"/>
    <cellStyle name="20% - Акцент3 12 2" xfId="317"/>
    <cellStyle name="20% - Акцент3 13" xfId="318"/>
    <cellStyle name="20% - Акцент3 13 2" xfId="319"/>
    <cellStyle name="20% - Акцент3 14" xfId="320"/>
    <cellStyle name="20% - Акцент3 14 2" xfId="321"/>
    <cellStyle name="20% - Акцент3 15" xfId="322"/>
    <cellStyle name="20% - Акцент3 15 2" xfId="323"/>
    <cellStyle name="20% - Акцент3 16" xfId="324"/>
    <cellStyle name="20% - Акцент3 16 2" xfId="325"/>
    <cellStyle name="20% - Акцент3 17" xfId="326"/>
    <cellStyle name="20% - Акцент3 17 2" xfId="327"/>
    <cellStyle name="20% - Акцент3 18" xfId="328"/>
    <cellStyle name="20% - Акцент3 18 2" xfId="329"/>
    <cellStyle name="20% - Акцент3 19" xfId="330"/>
    <cellStyle name="20% - Акцент3 19 2" xfId="331"/>
    <cellStyle name="20% - Акцент3 2" xfId="332"/>
    <cellStyle name="20% - Акцент3 2 2" xfId="333"/>
    <cellStyle name="20% - Акцент3 2 2 2" xfId="334"/>
    <cellStyle name="20% - Акцент3 2 3" xfId="335"/>
    <cellStyle name="20% - Акцент3 3" xfId="336"/>
    <cellStyle name="20% - Акцент3 3 2" xfId="337"/>
    <cellStyle name="20% - Акцент3 4" xfId="338"/>
    <cellStyle name="20% - Акцент3 4 2" xfId="339"/>
    <cellStyle name="20% - Акцент3 5" xfId="340"/>
    <cellStyle name="20% - Акцент3 5 2" xfId="341"/>
    <cellStyle name="20% - Акцент3 6" xfId="342"/>
    <cellStyle name="20% - Акцент3 6 2" xfId="343"/>
    <cellStyle name="20% - Акцент3 7" xfId="344"/>
    <cellStyle name="20% - Акцент3 7 2" xfId="345"/>
    <cellStyle name="20% - Акцент3 8" xfId="346"/>
    <cellStyle name="20% - Акцент3 8 2" xfId="347"/>
    <cellStyle name="20% - Акцент3 9" xfId="348"/>
    <cellStyle name="20% - Акцент3 9 2" xfId="349"/>
    <cellStyle name="20% - Акцент4 10" xfId="350"/>
    <cellStyle name="20% - Акцент4 10 2" xfId="351"/>
    <cellStyle name="20% - Акцент4 11" xfId="352"/>
    <cellStyle name="20% - Акцент4 11 2" xfId="353"/>
    <cellStyle name="20% - Акцент4 12" xfId="354"/>
    <cellStyle name="20% - Акцент4 12 2" xfId="355"/>
    <cellStyle name="20% - Акцент4 13" xfId="356"/>
    <cellStyle name="20% - Акцент4 13 2" xfId="357"/>
    <cellStyle name="20% - Акцент4 14" xfId="358"/>
    <cellStyle name="20% - Акцент4 14 2" xfId="359"/>
    <cellStyle name="20% - Акцент4 15" xfId="360"/>
    <cellStyle name="20% - Акцент4 15 2" xfId="361"/>
    <cellStyle name="20% - Акцент4 16" xfId="362"/>
    <cellStyle name="20% - Акцент4 16 2" xfId="363"/>
    <cellStyle name="20% - Акцент4 17" xfId="364"/>
    <cellStyle name="20% - Акцент4 17 2" xfId="365"/>
    <cellStyle name="20% - Акцент4 18" xfId="366"/>
    <cellStyle name="20% - Акцент4 18 2" xfId="367"/>
    <cellStyle name="20% - Акцент4 19" xfId="368"/>
    <cellStyle name="20% - Акцент4 19 2" xfId="369"/>
    <cellStyle name="20% - Акцент4 2" xfId="370"/>
    <cellStyle name="20% - Акцент4 2 2" xfId="371"/>
    <cellStyle name="20% - Акцент4 2 2 2" xfId="372"/>
    <cellStyle name="20% - Акцент4 2 3" xfId="373"/>
    <cellStyle name="20% - Акцент4 3" xfId="374"/>
    <cellStyle name="20% - Акцент4 3 2" xfId="375"/>
    <cellStyle name="20% - Акцент4 4" xfId="376"/>
    <cellStyle name="20% - Акцент4 4 2" xfId="377"/>
    <cellStyle name="20% - Акцент4 5" xfId="378"/>
    <cellStyle name="20% - Акцент4 5 2" xfId="379"/>
    <cellStyle name="20% - Акцент4 6" xfId="380"/>
    <cellStyle name="20% - Акцент4 6 2" xfId="381"/>
    <cellStyle name="20% - Акцент4 7" xfId="382"/>
    <cellStyle name="20% - Акцент4 7 2" xfId="383"/>
    <cellStyle name="20% - Акцент4 8" xfId="384"/>
    <cellStyle name="20% - Акцент4 8 2" xfId="385"/>
    <cellStyle name="20% - Акцент4 9" xfId="386"/>
    <cellStyle name="20% - Акцент4 9 2" xfId="387"/>
    <cellStyle name="20% - Акцент5 10" xfId="388"/>
    <cellStyle name="20% - Акцент5 10 2" xfId="389"/>
    <cellStyle name="20% - Акцент5 11" xfId="390"/>
    <cellStyle name="20% - Акцент5 11 2" xfId="391"/>
    <cellStyle name="20% - Акцент5 12" xfId="392"/>
    <cellStyle name="20% - Акцент5 12 2" xfId="393"/>
    <cellStyle name="20% - Акцент5 13" xfId="394"/>
    <cellStyle name="20% - Акцент5 13 2" xfId="395"/>
    <cellStyle name="20% - Акцент5 14" xfId="396"/>
    <cellStyle name="20% - Акцент5 14 2" xfId="397"/>
    <cellStyle name="20% - Акцент5 15" xfId="398"/>
    <cellStyle name="20% - Акцент5 15 2" xfId="399"/>
    <cellStyle name="20% - Акцент5 16" xfId="400"/>
    <cellStyle name="20% - Акцент5 16 2" xfId="401"/>
    <cellStyle name="20% - Акцент5 17" xfId="402"/>
    <cellStyle name="20% - Акцент5 17 2" xfId="403"/>
    <cellStyle name="20% - Акцент5 18" xfId="404"/>
    <cellStyle name="20% - Акцент5 18 2" xfId="405"/>
    <cellStyle name="20% - Акцент5 19" xfId="406"/>
    <cellStyle name="20% - Акцент5 19 2" xfId="407"/>
    <cellStyle name="20% - Акцент5 2" xfId="408"/>
    <cellStyle name="20% - Акцент5 2 2" xfId="409"/>
    <cellStyle name="20% - Акцент5 2 2 2" xfId="410"/>
    <cellStyle name="20% - Акцент5 2 3" xfId="411"/>
    <cellStyle name="20% - Акцент5 3" xfId="412"/>
    <cellStyle name="20% - Акцент5 3 2" xfId="413"/>
    <cellStyle name="20% - Акцент5 4" xfId="414"/>
    <cellStyle name="20% - Акцент5 4 2" xfId="415"/>
    <cellStyle name="20% - Акцент5 5" xfId="416"/>
    <cellStyle name="20% - Акцент5 5 2" xfId="417"/>
    <cellStyle name="20% - Акцент5 6" xfId="418"/>
    <cellStyle name="20% - Акцент5 6 2" xfId="419"/>
    <cellStyle name="20% - Акцент5 7" xfId="420"/>
    <cellStyle name="20% - Акцент5 7 2" xfId="421"/>
    <cellStyle name="20% - Акцент5 8" xfId="422"/>
    <cellStyle name="20% - Акцент5 8 2" xfId="423"/>
    <cellStyle name="20% - Акцент5 9" xfId="424"/>
    <cellStyle name="20% - Акцент5 9 2" xfId="425"/>
    <cellStyle name="20% - Акцент6 10" xfId="426"/>
    <cellStyle name="20% - Акцент6 10 2" xfId="427"/>
    <cellStyle name="20% - Акцент6 11" xfId="428"/>
    <cellStyle name="20% - Акцент6 11 2" xfId="429"/>
    <cellStyle name="20% - Акцент6 12" xfId="430"/>
    <cellStyle name="20% - Акцент6 12 2" xfId="431"/>
    <cellStyle name="20% - Акцент6 13" xfId="432"/>
    <cellStyle name="20% - Акцент6 13 2" xfId="433"/>
    <cellStyle name="20% - Акцент6 14" xfId="434"/>
    <cellStyle name="20% - Акцент6 14 2" xfId="435"/>
    <cellStyle name="20% - Акцент6 15" xfId="436"/>
    <cellStyle name="20% - Акцент6 15 2" xfId="437"/>
    <cellStyle name="20% - Акцент6 16" xfId="438"/>
    <cellStyle name="20% - Акцент6 16 2" xfId="439"/>
    <cellStyle name="20% - Акцент6 17" xfId="440"/>
    <cellStyle name="20% - Акцент6 17 2" xfId="441"/>
    <cellStyle name="20% - Акцент6 18" xfId="442"/>
    <cellStyle name="20% - Акцент6 18 2" xfId="443"/>
    <cellStyle name="20% - Акцент6 19" xfId="444"/>
    <cellStyle name="20% - Акцент6 19 2" xfId="445"/>
    <cellStyle name="20% - Акцент6 2" xfId="446"/>
    <cellStyle name="20% - Акцент6 2 2" xfId="447"/>
    <cellStyle name="20% - Акцент6 2 2 2" xfId="448"/>
    <cellStyle name="20% - Акцент6 2 3" xfId="449"/>
    <cellStyle name="20% - Акцент6 3" xfId="450"/>
    <cellStyle name="20% - Акцент6 3 2" xfId="451"/>
    <cellStyle name="20% - Акцент6 4" xfId="452"/>
    <cellStyle name="20% - Акцент6 4 2" xfId="453"/>
    <cellStyle name="20% - Акцент6 5" xfId="454"/>
    <cellStyle name="20% - Акцент6 5 2" xfId="455"/>
    <cellStyle name="20% - Акцент6 6" xfId="456"/>
    <cellStyle name="20% - Акцент6 6 2" xfId="457"/>
    <cellStyle name="20% - Акцент6 7" xfId="458"/>
    <cellStyle name="20% - Акцент6 7 2" xfId="459"/>
    <cellStyle name="20% - Акцент6 8" xfId="460"/>
    <cellStyle name="20% - Акцент6 8 2" xfId="461"/>
    <cellStyle name="20% - Акцент6 9" xfId="462"/>
    <cellStyle name="20% - Акцент6 9 2" xfId="463"/>
    <cellStyle name="40% - Accent1" xfId="464"/>
    <cellStyle name="40% - Accent1 2" xfId="465"/>
    <cellStyle name="40% - Accent2" xfId="466"/>
    <cellStyle name="40% - Accent2 2" xfId="467"/>
    <cellStyle name="40% - Accent3" xfId="468"/>
    <cellStyle name="40% - Accent3 2" xfId="469"/>
    <cellStyle name="40% - Accent4" xfId="470"/>
    <cellStyle name="40% - Accent4 2" xfId="471"/>
    <cellStyle name="40% - Accent5" xfId="472"/>
    <cellStyle name="40% - Accent5 2" xfId="473"/>
    <cellStyle name="40% - Accent6" xfId="474"/>
    <cellStyle name="40% - Accent6 2" xfId="475"/>
    <cellStyle name="40% - Акцент1 10" xfId="476"/>
    <cellStyle name="40% - Акцент1 10 2" xfId="477"/>
    <cellStyle name="40% - Акцент1 11" xfId="478"/>
    <cellStyle name="40% - Акцент1 11 2" xfId="479"/>
    <cellStyle name="40% - Акцент1 12" xfId="480"/>
    <cellStyle name="40% - Акцент1 12 2" xfId="481"/>
    <cellStyle name="40% - Акцент1 13" xfId="482"/>
    <cellStyle name="40% - Акцент1 13 2" xfId="483"/>
    <cellStyle name="40% - Акцент1 14" xfId="484"/>
    <cellStyle name="40% - Акцент1 14 2" xfId="485"/>
    <cellStyle name="40% - Акцент1 15" xfId="486"/>
    <cellStyle name="40% - Акцент1 15 2" xfId="487"/>
    <cellStyle name="40% - Акцент1 16" xfId="488"/>
    <cellStyle name="40% - Акцент1 16 2" xfId="489"/>
    <cellStyle name="40% - Акцент1 17" xfId="490"/>
    <cellStyle name="40% - Акцент1 17 2" xfId="491"/>
    <cellStyle name="40% - Акцент1 18" xfId="492"/>
    <cellStyle name="40% - Акцент1 18 2" xfId="493"/>
    <cellStyle name="40% - Акцент1 19" xfId="494"/>
    <cellStyle name="40% - Акцент1 19 2" xfId="495"/>
    <cellStyle name="40% - Акцент1 2" xfId="496"/>
    <cellStyle name="40% - Акцент1 2 2" xfId="497"/>
    <cellStyle name="40% - Акцент1 2 2 2" xfId="498"/>
    <cellStyle name="40% - Акцент1 2 3" xfId="499"/>
    <cellStyle name="40% - Акцент1 3" xfId="500"/>
    <cellStyle name="40% - Акцент1 3 2" xfId="501"/>
    <cellStyle name="40% - Акцент1 4" xfId="502"/>
    <cellStyle name="40% - Акцент1 4 2" xfId="503"/>
    <cellStyle name="40% - Акцент1 5" xfId="504"/>
    <cellStyle name="40% - Акцент1 5 2" xfId="505"/>
    <cellStyle name="40% - Акцент1 6" xfId="506"/>
    <cellStyle name="40% - Акцент1 6 2" xfId="507"/>
    <cellStyle name="40% - Акцент1 7" xfId="508"/>
    <cellStyle name="40% - Акцент1 7 2" xfId="509"/>
    <cellStyle name="40% - Акцент1 8" xfId="510"/>
    <cellStyle name="40% - Акцент1 8 2" xfId="511"/>
    <cellStyle name="40% - Акцент1 9" xfId="512"/>
    <cellStyle name="40% - Акцент1 9 2" xfId="513"/>
    <cellStyle name="40% - Акцент2 10" xfId="514"/>
    <cellStyle name="40% - Акцент2 10 2" xfId="515"/>
    <cellStyle name="40% - Акцент2 11" xfId="516"/>
    <cellStyle name="40% - Акцент2 11 2" xfId="517"/>
    <cellStyle name="40% - Акцент2 12" xfId="518"/>
    <cellStyle name="40% - Акцент2 12 2" xfId="519"/>
    <cellStyle name="40% - Акцент2 13" xfId="520"/>
    <cellStyle name="40% - Акцент2 13 2" xfId="521"/>
    <cellStyle name="40% - Акцент2 14" xfId="522"/>
    <cellStyle name="40% - Акцент2 14 2" xfId="523"/>
    <cellStyle name="40% - Акцент2 15" xfId="524"/>
    <cellStyle name="40% - Акцент2 15 2" xfId="525"/>
    <cellStyle name="40% - Акцент2 16" xfId="526"/>
    <cellStyle name="40% - Акцент2 16 2" xfId="527"/>
    <cellStyle name="40% - Акцент2 17" xfId="528"/>
    <cellStyle name="40% - Акцент2 17 2" xfId="529"/>
    <cellStyle name="40% - Акцент2 18" xfId="530"/>
    <cellStyle name="40% - Акцент2 18 2" xfId="531"/>
    <cellStyle name="40% - Акцент2 19" xfId="532"/>
    <cellStyle name="40% - Акцент2 19 2" xfId="533"/>
    <cellStyle name="40% - Акцент2 2" xfId="534"/>
    <cellStyle name="40% - Акцент2 2 2" xfId="535"/>
    <cellStyle name="40% - Акцент2 2 2 2" xfId="536"/>
    <cellStyle name="40% - Акцент2 2 3" xfId="537"/>
    <cellStyle name="40% - Акцент2 3" xfId="538"/>
    <cellStyle name="40% - Акцент2 3 2" xfId="539"/>
    <cellStyle name="40% - Акцент2 4" xfId="540"/>
    <cellStyle name="40% - Акцент2 4 2" xfId="541"/>
    <cellStyle name="40% - Акцент2 5" xfId="542"/>
    <cellStyle name="40% - Акцент2 5 2" xfId="543"/>
    <cellStyle name="40% - Акцент2 6" xfId="544"/>
    <cellStyle name="40% - Акцент2 6 2" xfId="545"/>
    <cellStyle name="40% - Акцент2 7" xfId="546"/>
    <cellStyle name="40% - Акцент2 7 2" xfId="547"/>
    <cellStyle name="40% - Акцент2 8" xfId="548"/>
    <cellStyle name="40% - Акцент2 8 2" xfId="549"/>
    <cellStyle name="40% - Акцент2 9" xfId="550"/>
    <cellStyle name="40% - Акцент2 9 2" xfId="551"/>
    <cellStyle name="40% - Акцент3 10" xfId="552"/>
    <cellStyle name="40% - Акцент3 10 2" xfId="553"/>
    <cellStyle name="40% - Акцент3 11" xfId="554"/>
    <cellStyle name="40% - Акцент3 11 2" xfId="555"/>
    <cellStyle name="40% - Акцент3 12" xfId="556"/>
    <cellStyle name="40% - Акцент3 12 2" xfId="557"/>
    <cellStyle name="40% - Акцент3 13" xfId="558"/>
    <cellStyle name="40% - Акцент3 13 2" xfId="559"/>
    <cellStyle name="40% - Акцент3 14" xfId="560"/>
    <cellStyle name="40% - Акцент3 14 2" xfId="561"/>
    <cellStyle name="40% - Акцент3 15" xfId="562"/>
    <cellStyle name="40% - Акцент3 15 2" xfId="563"/>
    <cellStyle name="40% - Акцент3 16" xfId="564"/>
    <cellStyle name="40% - Акцент3 16 2" xfId="565"/>
    <cellStyle name="40% - Акцент3 17" xfId="566"/>
    <cellStyle name="40% - Акцент3 17 2" xfId="567"/>
    <cellStyle name="40% - Акцент3 18" xfId="568"/>
    <cellStyle name="40% - Акцент3 18 2" xfId="569"/>
    <cellStyle name="40% - Акцент3 19" xfId="570"/>
    <cellStyle name="40% - Акцент3 19 2" xfId="571"/>
    <cellStyle name="40% - Акцент3 2" xfId="572"/>
    <cellStyle name="40% - Акцент3 2 2" xfId="573"/>
    <cellStyle name="40% - Акцент3 2 2 2" xfId="574"/>
    <cellStyle name="40% - Акцент3 2 3" xfId="575"/>
    <cellStyle name="40% - Акцент3 3" xfId="576"/>
    <cellStyle name="40% - Акцент3 3 2" xfId="577"/>
    <cellStyle name="40% - Акцент3 4" xfId="578"/>
    <cellStyle name="40% - Акцент3 4 2" xfId="579"/>
    <cellStyle name="40% - Акцент3 5" xfId="580"/>
    <cellStyle name="40% - Акцент3 5 2" xfId="581"/>
    <cellStyle name="40% - Акцент3 6" xfId="582"/>
    <cellStyle name="40% - Акцент3 6 2" xfId="583"/>
    <cellStyle name="40% - Акцент3 7" xfId="584"/>
    <cellStyle name="40% - Акцент3 7 2" xfId="585"/>
    <cellStyle name="40% - Акцент3 8" xfId="586"/>
    <cellStyle name="40% - Акцент3 8 2" xfId="587"/>
    <cellStyle name="40% - Акцент3 9" xfId="588"/>
    <cellStyle name="40% - Акцент3 9 2" xfId="589"/>
    <cellStyle name="40% - Акцент4 10" xfId="590"/>
    <cellStyle name="40% - Акцент4 10 2" xfId="591"/>
    <cellStyle name="40% - Акцент4 11" xfId="592"/>
    <cellStyle name="40% - Акцент4 11 2" xfId="593"/>
    <cellStyle name="40% - Акцент4 12" xfId="594"/>
    <cellStyle name="40% - Акцент4 12 2" xfId="595"/>
    <cellStyle name="40% - Акцент4 13" xfId="596"/>
    <cellStyle name="40% - Акцент4 13 2" xfId="597"/>
    <cellStyle name="40% - Акцент4 14" xfId="598"/>
    <cellStyle name="40% - Акцент4 14 2" xfId="599"/>
    <cellStyle name="40% - Акцент4 15" xfId="600"/>
    <cellStyle name="40% - Акцент4 15 2" xfId="601"/>
    <cellStyle name="40% - Акцент4 16" xfId="602"/>
    <cellStyle name="40% - Акцент4 16 2" xfId="603"/>
    <cellStyle name="40% - Акцент4 17" xfId="604"/>
    <cellStyle name="40% - Акцент4 17 2" xfId="605"/>
    <cellStyle name="40% - Акцент4 18" xfId="606"/>
    <cellStyle name="40% - Акцент4 18 2" xfId="607"/>
    <cellStyle name="40% - Акцент4 19" xfId="608"/>
    <cellStyle name="40% - Акцент4 19 2" xfId="609"/>
    <cellStyle name="40% - Акцент4 2" xfId="610"/>
    <cellStyle name="40% - Акцент4 2 2" xfId="611"/>
    <cellStyle name="40% - Акцент4 2 2 2" xfId="612"/>
    <cellStyle name="40% - Акцент4 2 3" xfId="613"/>
    <cellStyle name="40% - Акцент4 3" xfId="614"/>
    <cellStyle name="40% - Акцент4 3 2" xfId="615"/>
    <cellStyle name="40% - Акцент4 4" xfId="616"/>
    <cellStyle name="40% - Акцент4 4 2" xfId="617"/>
    <cellStyle name="40% - Акцент4 5" xfId="618"/>
    <cellStyle name="40% - Акцент4 5 2" xfId="619"/>
    <cellStyle name="40% - Акцент4 6" xfId="620"/>
    <cellStyle name="40% - Акцент4 6 2" xfId="621"/>
    <cellStyle name="40% - Акцент4 7" xfId="622"/>
    <cellStyle name="40% - Акцент4 7 2" xfId="623"/>
    <cellStyle name="40% - Акцент4 8" xfId="624"/>
    <cellStyle name="40% - Акцент4 8 2" xfId="625"/>
    <cellStyle name="40% - Акцент4 9" xfId="626"/>
    <cellStyle name="40% - Акцент4 9 2" xfId="627"/>
    <cellStyle name="40% - Акцент5 10" xfId="628"/>
    <cellStyle name="40% - Акцент5 10 2" xfId="629"/>
    <cellStyle name="40% - Акцент5 11" xfId="630"/>
    <cellStyle name="40% - Акцент5 11 2" xfId="631"/>
    <cellStyle name="40% - Акцент5 12" xfId="632"/>
    <cellStyle name="40% - Акцент5 12 2" xfId="633"/>
    <cellStyle name="40% - Акцент5 13" xfId="634"/>
    <cellStyle name="40% - Акцент5 13 2" xfId="635"/>
    <cellStyle name="40% - Акцент5 14" xfId="636"/>
    <cellStyle name="40% - Акцент5 14 2" xfId="637"/>
    <cellStyle name="40% - Акцент5 15" xfId="638"/>
    <cellStyle name="40% - Акцент5 15 2" xfId="639"/>
    <cellStyle name="40% - Акцент5 16" xfId="640"/>
    <cellStyle name="40% - Акцент5 16 2" xfId="641"/>
    <cellStyle name="40% - Акцент5 17" xfId="642"/>
    <cellStyle name="40% - Акцент5 17 2" xfId="643"/>
    <cellStyle name="40% - Акцент5 18" xfId="644"/>
    <cellStyle name="40% - Акцент5 18 2" xfId="645"/>
    <cellStyle name="40% - Акцент5 19" xfId="646"/>
    <cellStyle name="40% - Акцент5 19 2" xfId="647"/>
    <cellStyle name="40% - Акцент5 2" xfId="648"/>
    <cellStyle name="40% - Акцент5 2 2" xfId="649"/>
    <cellStyle name="40% - Акцент5 2 2 2" xfId="650"/>
    <cellStyle name="40% - Акцент5 2 3" xfId="651"/>
    <cellStyle name="40% - Акцент5 3" xfId="652"/>
    <cellStyle name="40% - Акцент5 3 2" xfId="653"/>
    <cellStyle name="40% - Акцент5 4" xfId="654"/>
    <cellStyle name="40% - Акцент5 4 2" xfId="655"/>
    <cellStyle name="40% - Акцент5 5" xfId="656"/>
    <cellStyle name="40% - Акцент5 5 2" xfId="657"/>
    <cellStyle name="40% - Акцент5 6" xfId="658"/>
    <cellStyle name="40% - Акцент5 6 2" xfId="659"/>
    <cellStyle name="40% - Акцент5 7" xfId="660"/>
    <cellStyle name="40% - Акцент5 7 2" xfId="661"/>
    <cellStyle name="40% - Акцент5 8" xfId="662"/>
    <cellStyle name="40% - Акцент5 8 2" xfId="663"/>
    <cellStyle name="40% - Акцент5 9" xfId="664"/>
    <cellStyle name="40% - Акцент5 9 2" xfId="665"/>
    <cellStyle name="40% - Акцент6 10" xfId="666"/>
    <cellStyle name="40% - Акцент6 10 2" xfId="667"/>
    <cellStyle name="40% - Акцент6 11" xfId="668"/>
    <cellStyle name="40% - Акцент6 11 2" xfId="669"/>
    <cellStyle name="40% - Акцент6 12" xfId="670"/>
    <cellStyle name="40% - Акцент6 12 2" xfId="671"/>
    <cellStyle name="40% - Акцент6 13" xfId="672"/>
    <cellStyle name="40% - Акцент6 13 2" xfId="673"/>
    <cellStyle name="40% - Акцент6 14" xfId="674"/>
    <cellStyle name="40% - Акцент6 14 2" xfId="675"/>
    <cellStyle name="40% - Акцент6 15" xfId="676"/>
    <cellStyle name="40% - Акцент6 15 2" xfId="677"/>
    <cellStyle name="40% - Акцент6 16" xfId="678"/>
    <cellStyle name="40% - Акцент6 16 2" xfId="679"/>
    <cellStyle name="40% - Акцент6 17" xfId="680"/>
    <cellStyle name="40% - Акцент6 17 2" xfId="681"/>
    <cellStyle name="40% - Акцент6 18" xfId="682"/>
    <cellStyle name="40% - Акцент6 18 2" xfId="683"/>
    <cellStyle name="40% - Акцент6 19" xfId="684"/>
    <cellStyle name="40% - Акцент6 19 2" xfId="685"/>
    <cellStyle name="40% - Акцент6 2" xfId="686"/>
    <cellStyle name="40% - Акцент6 2 2" xfId="687"/>
    <cellStyle name="40% - Акцент6 2 2 2" xfId="688"/>
    <cellStyle name="40% - Акцент6 2 3" xfId="689"/>
    <cellStyle name="40% - Акцент6 3" xfId="690"/>
    <cellStyle name="40% - Акцент6 3 2" xfId="691"/>
    <cellStyle name="40% - Акцент6 4" xfId="692"/>
    <cellStyle name="40% - Акцент6 4 2" xfId="693"/>
    <cellStyle name="40% - Акцент6 5" xfId="694"/>
    <cellStyle name="40% - Акцент6 5 2" xfId="695"/>
    <cellStyle name="40% - Акцент6 6" xfId="696"/>
    <cellStyle name="40% - Акцент6 6 2" xfId="697"/>
    <cellStyle name="40% - Акцент6 7" xfId="698"/>
    <cellStyle name="40% - Акцент6 7 2" xfId="699"/>
    <cellStyle name="40% - Акцент6 8" xfId="700"/>
    <cellStyle name="40% - Акцент6 8 2" xfId="701"/>
    <cellStyle name="40% - Акцент6 9" xfId="702"/>
    <cellStyle name="40% - Акцент6 9 2" xfId="703"/>
    <cellStyle name="60% - Accent1" xfId="704"/>
    <cellStyle name="60% - Accent1 2" xfId="705"/>
    <cellStyle name="60% - Accent2" xfId="706"/>
    <cellStyle name="60% - Accent2 2" xfId="707"/>
    <cellStyle name="60% - Accent3" xfId="708"/>
    <cellStyle name="60% - Accent3 2" xfId="709"/>
    <cellStyle name="60% - Accent4" xfId="710"/>
    <cellStyle name="60% - Accent4 2" xfId="711"/>
    <cellStyle name="60% - Accent5" xfId="712"/>
    <cellStyle name="60% - Accent5 2" xfId="713"/>
    <cellStyle name="60% - Accent6" xfId="714"/>
    <cellStyle name="60% - Accent6 2" xfId="715"/>
    <cellStyle name="60% - Акцент1 2" xfId="716"/>
    <cellStyle name="60% - Акцент1 2 2" xfId="717"/>
    <cellStyle name="60% - Акцент1 2 2 2" xfId="718"/>
    <cellStyle name="60% - Акцент1 2 3" xfId="719"/>
    <cellStyle name="60% - Акцент2 2" xfId="720"/>
    <cellStyle name="60% - Акцент2 2 2" xfId="721"/>
    <cellStyle name="60% - Акцент2 2 2 2" xfId="722"/>
    <cellStyle name="60% - Акцент2 2 3" xfId="723"/>
    <cellStyle name="60% - Акцент3 2" xfId="724"/>
    <cellStyle name="60% - Акцент3 2 2" xfId="725"/>
    <cellStyle name="60% - Акцент3 2 2 2" xfId="726"/>
    <cellStyle name="60% - Акцент3 2 3" xfId="727"/>
    <cellStyle name="60% - Акцент4 2" xfId="728"/>
    <cellStyle name="60% - Акцент4 2 2" xfId="729"/>
    <cellStyle name="60% - Акцент4 2 2 2" xfId="730"/>
    <cellStyle name="60% - Акцент4 2 3" xfId="731"/>
    <cellStyle name="60% - Акцент5 2" xfId="732"/>
    <cellStyle name="60% - Акцент5 2 2" xfId="733"/>
    <cellStyle name="60% - Акцент5 2 2 2" xfId="734"/>
    <cellStyle name="60% - Акцент5 2 3" xfId="735"/>
    <cellStyle name="60% - Акцент6 2" xfId="736"/>
    <cellStyle name="60% - Акцент6 2 2" xfId="737"/>
    <cellStyle name="60% - Акцент6 2 2 2" xfId="738"/>
    <cellStyle name="60% - Акцент6 2 3" xfId="739"/>
    <cellStyle name="Accent1" xfId="740"/>
    <cellStyle name="Accent1 2" xfId="741"/>
    <cellStyle name="Accent2" xfId="742"/>
    <cellStyle name="Accent2 2" xfId="743"/>
    <cellStyle name="Accent3" xfId="744"/>
    <cellStyle name="Accent3 2" xfId="745"/>
    <cellStyle name="Accent4" xfId="746"/>
    <cellStyle name="Accent4 2" xfId="747"/>
    <cellStyle name="Accent5" xfId="748"/>
    <cellStyle name="Accent5 2" xfId="749"/>
    <cellStyle name="Accent6" xfId="750"/>
    <cellStyle name="Accent6 2" xfId="751"/>
    <cellStyle name="alternate" xfId="752"/>
    <cellStyle name="alternate 2" xfId="753"/>
    <cellStyle name="Bad" xfId="754"/>
    <cellStyle name="Bad 2" xfId="755"/>
    <cellStyle name="CALC Amount" xfId="756"/>
    <cellStyle name="Calculation" xfId="757"/>
    <cellStyle name="Calculation 2" xfId="758"/>
    <cellStyle name="Calculation 2 2" xfId="1725"/>
    <cellStyle name="Calculation 3" xfId="1726"/>
    <cellStyle name="cf1" xfId="759"/>
    <cellStyle name="cf1 2" xfId="1797"/>
    <cellStyle name="Check" xfId="760"/>
    <cellStyle name="Check 2" xfId="761"/>
    <cellStyle name="Check Cell" xfId="762"/>
    <cellStyle name="Check Cell 2" xfId="763"/>
    <cellStyle name="Comma [0]" xfId="764"/>
    <cellStyle name="Comma [0] 2" xfId="765"/>
    <cellStyle name="Comma_laroux" xfId="766"/>
    <cellStyle name="Comma0" xfId="767"/>
    <cellStyle name="Comma0 2" xfId="768"/>
    <cellStyle name="Currency [0]" xfId="769"/>
    <cellStyle name="Currency [0] 2" xfId="770"/>
    <cellStyle name="Currency_laroux" xfId="771"/>
    <cellStyle name="Date" xfId="772"/>
    <cellStyle name="Date 2" xfId="773"/>
    <cellStyle name="Deviant" xfId="774"/>
    <cellStyle name="Deviant 2" xfId="775"/>
    <cellStyle name="done" xfId="776"/>
    <cellStyle name="done 2" xfId="777"/>
    <cellStyle name="Dziesiêtny [0]_1" xfId="778"/>
    <cellStyle name="Dziesiêtny_1" xfId="779"/>
    <cellStyle name="Euro" xfId="780"/>
    <cellStyle name="Euro 2" xfId="781"/>
    <cellStyle name="Explanatory Text" xfId="782"/>
    <cellStyle name="Explanatory Text 2" xfId="783"/>
    <cellStyle name="Factor" xfId="784"/>
    <cellStyle name="Factor 2" xfId="785"/>
    <cellStyle name="Followed Hyperlink" xfId="786"/>
    <cellStyle name="Followed Hyperlink 2" xfId="787"/>
    <cellStyle name="From" xfId="788"/>
    <cellStyle name="From 2" xfId="789"/>
    <cellStyle name="Good" xfId="790"/>
    <cellStyle name="Good 2" xfId="791"/>
    <cellStyle name="Grey" xfId="792"/>
    <cellStyle name="Grey 2" xfId="793"/>
    <cellStyle name="Header1" xfId="794"/>
    <cellStyle name="Header1 2" xfId="795"/>
    <cellStyle name="Header2" xfId="796"/>
    <cellStyle name="Header2 2" xfId="797"/>
    <cellStyle name="Header2 2 2" xfId="1727"/>
    <cellStyle name="Header2 3" xfId="1728"/>
    <cellStyle name="Heading 1" xfId="798"/>
    <cellStyle name="Heading 1 2" xfId="799"/>
    <cellStyle name="Heading 2" xfId="800"/>
    <cellStyle name="Heading 2 2" xfId="801"/>
    <cellStyle name="Heading 3" xfId="802"/>
    <cellStyle name="Heading 3 2" xfId="803"/>
    <cellStyle name="Heading 4" xfId="804"/>
    <cellStyle name="Heading 4 2" xfId="805"/>
    <cellStyle name="Hyperlink" xfId="806"/>
    <cellStyle name="Hyperlink 2" xfId="807"/>
    <cellStyle name="Iau?iue_?iardu1999a" xfId="808"/>
    <cellStyle name="Îáű÷íűé_Ńĺáĺńňîčěîńňü" xfId="809"/>
    <cellStyle name="Input" xfId="810"/>
    <cellStyle name="Input [yellow]" xfId="811"/>
    <cellStyle name="Input [yellow] 2" xfId="812"/>
    <cellStyle name="Input 10" xfId="813"/>
    <cellStyle name="Input 11" xfId="814"/>
    <cellStyle name="Input 12" xfId="815"/>
    <cellStyle name="Input 13" xfId="816"/>
    <cellStyle name="Input 14" xfId="817"/>
    <cellStyle name="Input 15" xfId="818"/>
    <cellStyle name="Input 16" xfId="819"/>
    <cellStyle name="Input 17" xfId="820"/>
    <cellStyle name="Input 18" xfId="821"/>
    <cellStyle name="Input 19" xfId="822"/>
    <cellStyle name="Input 2" xfId="823"/>
    <cellStyle name="Input 20" xfId="824"/>
    <cellStyle name="Input 21" xfId="825"/>
    <cellStyle name="Input 22" xfId="826"/>
    <cellStyle name="Input 23" xfId="827"/>
    <cellStyle name="Input 24" xfId="828"/>
    <cellStyle name="Input 25" xfId="829"/>
    <cellStyle name="Input 26" xfId="830"/>
    <cellStyle name="Input 27" xfId="831"/>
    <cellStyle name="Input 28" xfId="832"/>
    <cellStyle name="Input 29" xfId="833"/>
    <cellStyle name="Input 3" xfId="834"/>
    <cellStyle name="Input 30" xfId="835"/>
    <cellStyle name="Input 31" xfId="836"/>
    <cellStyle name="Input 32" xfId="837"/>
    <cellStyle name="Input 33" xfId="838"/>
    <cellStyle name="Input 34" xfId="839"/>
    <cellStyle name="Input 35" xfId="840"/>
    <cellStyle name="Input 36" xfId="841"/>
    <cellStyle name="Input 4" xfId="842"/>
    <cellStyle name="Input 5" xfId="843"/>
    <cellStyle name="Input 6" xfId="844"/>
    <cellStyle name="Input 7" xfId="845"/>
    <cellStyle name="Input 8" xfId="846"/>
    <cellStyle name="Input 9" xfId="847"/>
    <cellStyle name="Linked Cell" xfId="848"/>
    <cellStyle name="Linked Cell 2" xfId="849"/>
    <cellStyle name="Neutral" xfId="850"/>
    <cellStyle name="Neutral 2" xfId="851"/>
    <cellStyle name="Normal - Style1" xfId="852"/>
    <cellStyle name="Normal - Style1 2" xfId="853"/>
    <cellStyle name="Normal_ASUS" xfId="854"/>
    <cellStyle name="Normal1" xfId="855"/>
    <cellStyle name="Normal1 2" xfId="856"/>
    <cellStyle name="normální_Rozvaha - aktiva" xfId="857"/>
    <cellStyle name="Normalny_0" xfId="858"/>
    <cellStyle name="normбlnм_laroux" xfId="859"/>
    <cellStyle name="Note" xfId="860"/>
    <cellStyle name="Note 2" xfId="861"/>
    <cellStyle name="Note 2 2" xfId="1729"/>
    <cellStyle name="Note 3" xfId="1730"/>
    <cellStyle name="Nun??c [0]_Cia-l ccaldcec" xfId="862"/>
    <cellStyle name="Nun??c_Cia-l ccaldcec" xfId="863"/>
    <cellStyle name="Ňűń˙÷č [0]_Ńĺáĺńňîčěîńňü" xfId="864"/>
    <cellStyle name="Ňűń˙÷č_Ńĺáĺńňîčěîńňü" xfId="865"/>
    <cellStyle name="Ociriniaue [0]_laroux" xfId="866"/>
    <cellStyle name="Ociriniaue_laroux" xfId="867"/>
    <cellStyle name="Output" xfId="868"/>
    <cellStyle name="Output 2" xfId="869"/>
    <cellStyle name="Output 2 2" xfId="1731"/>
    <cellStyle name="Output 3" xfId="1732"/>
    <cellStyle name="Percent [2]" xfId="870"/>
    <cellStyle name="Percent [2] 2" xfId="871"/>
    <cellStyle name="PillarText" xfId="872"/>
    <cellStyle name="PillarText 2" xfId="873"/>
    <cellStyle name="Price_Body" xfId="874"/>
    <cellStyle name="SAPBEXHLevel1" xfId="875"/>
    <cellStyle name="SAPBEXHLevel1 2" xfId="1733"/>
    <cellStyle name="SAPBEXHLevel2" xfId="876"/>
    <cellStyle name="SAPBEXHLevel2 2" xfId="1734"/>
    <cellStyle name="SAPBEXHLevel3" xfId="877"/>
    <cellStyle name="SAPBEXHLevel3 2" xfId="1735"/>
    <cellStyle name="SAPBEXstdItem" xfId="878"/>
    <cellStyle name="SAPBEXstdItem 2" xfId="1736"/>
    <cellStyle name="STYLE1 - Style1" xfId="879"/>
    <cellStyle name="STYLE1 - Style1 2" xfId="880"/>
    <cellStyle name="Title" xfId="881"/>
    <cellStyle name="Title 2" xfId="882"/>
    <cellStyle name="To" xfId="883"/>
    <cellStyle name="To 2" xfId="884"/>
    <cellStyle name="Total" xfId="885"/>
    <cellStyle name="Total 2" xfId="886"/>
    <cellStyle name="Total 2 2" xfId="1737"/>
    <cellStyle name="Total 3" xfId="1738"/>
    <cellStyle name="Undefiniert" xfId="887"/>
    <cellStyle name="Undefiniert 2" xfId="888"/>
    <cellStyle name="Währung [0]_laroux" xfId="889"/>
    <cellStyle name="Währung_laroux" xfId="890"/>
    <cellStyle name="Walutowy [0]_1" xfId="891"/>
    <cellStyle name="Walutowy_1" xfId="892"/>
    <cellStyle name="Warning Text" xfId="893"/>
    <cellStyle name="Warning Text 2" xfId="894"/>
    <cellStyle name="WIP" xfId="895"/>
    <cellStyle name="WIP 2" xfId="896"/>
    <cellStyle name="Zero" xfId="897"/>
    <cellStyle name="Zero 2" xfId="898"/>
    <cellStyle name="Акт" xfId="899"/>
    <cellStyle name="Акт 2" xfId="900"/>
    <cellStyle name="АктМТСН" xfId="901"/>
    <cellStyle name="АктМТСН 2" xfId="902"/>
    <cellStyle name="Акцент1 2" xfId="903"/>
    <cellStyle name="Акцент1 2 2" xfId="904"/>
    <cellStyle name="Акцент1 2 2 2" xfId="905"/>
    <cellStyle name="Акцент1 2 3" xfId="906"/>
    <cellStyle name="Акцент2 2" xfId="907"/>
    <cellStyle name="Акцент2 2 2" xfId="908"/>
    <cellStyle name="Акцент2 2 2 2" xfId="909"/>
    <cellStyle name="Акцент2 2 3" xfId="910"/>
    <cellStyle name="Акцент3 2" xfId="911"/>
    <cellStyle name="Акцент3 2 2" xfId="912"/>
    <cellStyle name="Акцент3 2 2 2" xfId="913"/>
    <cellStyle name="Акцент3 2 3" xfId="914"/>
    <cellStyle name="Акцент4 2" xfId="915"/>
    <cellStyle name="Акцент4 2 2" xfId="916"/>
    <cellStyle name="Акцент4 2 2 2" xfId="917"/>
    <cellStyle name="Акцент4 2 3" xfId="918"/>
    <cellStyle name="Акцент5 2" xfId="919"/>
    <cellStyle name="Акцент5 2 2" xfId="920"/>
    <cellStyle name="Акцент5 2 2 2" xfId="921"/>
    <cellStyle name="Акцент5 2 3" xfId="922"/>
    <cellStyle name="Акцент6 2" xfId="923"/>
    <cellStyle name="Акцент6 2 2" xfId="924"/>
    <cellStyle name="Акцент6 2 2 2" xfId="925"/>
    <cellStyle name="Акцент6 2 3" xfId="926"/>
    <cellStyle name="Беззащитный" xfId="927"/>
    <cellStyle name="Беззащитный 2" xfId="928"/>
    <cellStyle name="Ввод  2" xfId="929"/>
    <cellStyle name="Ввод  2 2" xfId="930"/>
    <cellStyle name="Ввод  2 2 2" xfId="931"/>
    <cellStyle name="Ввод  2 2 2 2" xfId="1739"/>
    <cellStyle name="Ввод  2 2 3" xfId="1740"/>
    <cellStyle name="Ввод  2 3" xfId="932"/>
    <cellStyle name="Ввод  2 3 2" xfId="1741"/>
    <cellStyle name="Ввод  2 4" xfId="1742"/>
    <cellStyle name="ВедРесурсов" xfId="933"/>
    <cellStyle name="ВедРесурсов 2" xfId="934"/>
    <cellStyle name="ВедРесурсовАкт" xfId="935"/>
    <cellStyle name="ВедРесурсовАкт 2" xfId="936"/>
    <cellStyle name="Вывод 2" xfId="937"/>
    <cellStyle name="Вывод 2 2" xfId="938"/>
    <cellStyle name="Вывод 2 2 2" xfId="939"/>
    <cellStyle name="Вывод 2 2 2 2" xfId="1743"/>
    <cellStyle name="Вывод 2 2 3" xfId="1744"/>
    <cellStyle name="Вывод 2 3" xfId="940"/>
    <cellStyle name="Вывод 2 3 2" xfId="1745"/>
    <cellStyle name="Вывод 2 4" xfId="1746"/>
    <cellStyle name="Вычисление 2" xfId="941"/>
    <cellStyle name="Вычисление 2 2" xfId="942"/>
    <cellStyle name="Вычисление 2 2 2" xfId="943"/>
    <cellStyle name="Вычисление 2 2 2 2" xfId="1747"/>
    <cellStyle name="Вычисление 2 2 3" xfId="1748"/>
    <cellStyle name="Вычисление 2 3" xfId="944"/>
    <cellStyle name="Вычисление 2 3 2" xfId="1749"/>
    <cellStyle name="Вычисление 2 4" xfId="1750"/>
    <cellStyle name="Денежный 2" xfId="945"/>
    <cellStyle name="Денежный 2 2" xfId="946"/>
    <cellStyle name="Заголовок 1 2" xfId="947"/>
    <cellStyle name="Заголовок 1 2 2" xfId="948"/>
    <cellStyle name="Заголовок 1 2 2 2" xfId="949"/>
    <cellStyle name="Заголовок 1 2 3" xfId="950"/>
    <cellStyle name="Заголовок 2 2" xfId="951"/>
    <cellStyle name="Заголовок 2 2 2" xfId="952"/>
    <cellStyle name="Заголовок 2 2 2 2" xfId="953"/>
    <cellStyle name="Заголовок 2 2 3" xfId="954"/>
    <cellStyle name="Заголовок 3 2" xfId="955"/>
    <cellStyle name="Заголовок 3 2 2" xfId="956"/>
    <cellStyle name="Заголовок 3 2 2 2" xfId="957"/>
    <cellStyle name="Заголовок 3 2 3" xfId="958"/>
    <cellStyle name="Заголовок 4 2" xfId="959"/>
    <cellStyle name="Заголовок 4 2 2" xfId="960"/>
    <cellStyle name="Заголовок 4 2 2 2" xfId="961"/>
    <cellStyle name="Заголовок 4 2 3" xfId="962"/>
    <cellStyle name="ЗаголовокСтолбца" xfId="963"/>
    <cellStyle name="ЗаголовокСтолбца 2" xfId="964"/>
    <cellStyle name="Защитный" xfId="965"/>
    <cellStyle name="Защитный 2" xfId="966"/>
    <cellStyle name="Итог 2" xfId="967"/>
    <cellStyle name="Итог 2 2" xfId="968"/>
    <cellStyle name="Итог 2 2 2" xfId="969"/>
    <cellStyle name="Итог 2 2 2 2" xfId="1751"/>
    <cellStyle name="Итог 2 2 3" xfId="1752"/>
    <cellStyle name="Итог 2 3" xfId="970"/>
    <cellStyle name="Итог 2 3 2" xfId="1753"/>
    <cellStyle name="Итог 2 4" xfId="1754"/>
    <cellStyle name="Итоги" xfId="971"/>
    <cellStyle name="Итоги 2" xfId="972"/>
    <cellStyle name="ИтогоАктБазЦ" xfId="973"/>
    <cellStyle name="ИтогоАктБазЦ 2" xfId="974"/>
    <cellStyle name="ИтогоАктТекЦ" xfId="975"/>
    <cellStyle name="ИтогоАктТекЦ 2" xfId="976"/>
    <cellStyle name="ИтогоБазЦ" xfId="977"/>
    <cellStyle name="ИтогоБазЦ 2" xfId="978"/>
    <cellStyle name="ИтогоТекЦ" xfId="979"/>
    <cellStyle name="ИтогоТекЦ 2" xfId="980"/>
    <cellStyle name="Контрольная ячейка 2" xfId="981"/>
    <cellStyle name="Контрольная ячейка 2 2" xfId="982"/>
    <cellStyle name="Контрольная ячейка 2 2 2" xfId="983"/>
    <cellStyle name="Контрольная ячейка 2 3" xfId="984"/>
    <cellStyle name="ЛокСмета" xfId="985"/>
    <cellStyle name="ЛокСмета 2" xfId="986"/>
    <cellStyle name="ЛокСмМТСН" xfId="987"/>
    <cellStyle name="ЛокСмМТСН 2" xfId="988"/>
    <cellStyle name="Название 2" xfId="989"/>
    <cellStyle name="Название 2 2" xfId="990"/>
    <cellStyle name="Название 2 2 2" xfId="991"/>
    <cellStyle name="Название 2 3" xfId="992"/>
    <cellStyle name="Нейтральный 2" xfId="993"/>
    <cellStyle name="Нейтральный 2 2" xfId="994"/>
    <cellStyle name="Нейтральный 2 2 2" xfId="995"/>
    <cellStyle name="Нейтральный 2 3" xfId="996"/>
    <cellStyle name="Обычный" xfId="0" builtinId="0"/>
    <cellStyle name="Обычный 10" xfId="997"/>
    <cellStyle name="Обычный 10 2" xfId="998"/>
    <cellStyle name="Обычный 10 3" xfId="999"/>
    <cellStyle name="Обычный 10 4" xfId="1000"/>
    <cellStyle name="Обычный 10 4 2" xfId="1798"/>
    <cellStyle name="Обычный 10_ОЭС Центра (2)" xfId="1001"/>
    <cellStyle name="Обычный 103" xfId="1002"/>
    <cellStyle name="Обычный 11" xfId="1003"/>
    <cellStyle name="Обычный 11 2" xfId="1004"/>
    <cellStyle name="Обычный 11 3" xfId="1005"/>
    <cellStyle name="Обычный 12" xfId="1006"/>
    <cellStyle name="Обычный 12 2" xfId="1007"/>
    <cellStyle name="Обычный 12 3" xfId="1008"/>
    <cellStyle name="Обычный 12 3 2" xfId="1799"/>
    <cellStyle name="Обычный 13" xfId="1009"/>
    <cellStyle name="Обычный 13 2" xfId="1010"/>
    <cellStyle name="Обычный 14" xfId="1011"/>
    <cellStyle name="Обычный 14 2" xfId="1012"/>
    <cellStyle name="Обычный 14 3" xfId="1800"/>
    <cellStyle name="Обычный 14_Московская ЭС" xfId="1013"/>
    <cellStyle name="Обычный 15" xfId="1014"/>
    <cellStyle name="Обычный 15 2" xfId="1015"/>
    <cellStyle name="Обычный 15 3" xfId="1016"/>
    <cellStyle name="Обычный 16" xfId="1017"/>
    <cellStyle name="Обычный 16 2" xfId="1018"/>
    <cellStyle name="Обычный 17" xfId="1019"/>
    <cellStyle name="Обычный 17 2" xfId="1020"/>
    <cellStyle name="Обычный 18" xfId="1021"/>
    <cellStyle name="Обычный 18 2" xfId="1022"/>
    <cellStyle name="Обычный 18 2 2" xfId="1801"/>
    <cellStyle name="Обычный 19" xfId="1023"/>
    <cellStyle name="Обычный 19 2" xfId="1024"/>
    <cellStyle name="Обычный 2" xfId="1025"/>
    <cellStyle name="Обычный 2 2" xfId="1026"/>
    <cellStyle name="Обычный 2 2 2" xfId="1027"/>
    <cellStyle name="Обычный 2 2 2 2" xfId="1028"/>
    <cellStyle name="Обычный 2 2 2 2 2" xfId="1802"/>
    <cellStyle name="Обычный 2 2 2 3" xfId="1029"/>
    <cellStyle name="Обычный 2 2 2 4" xfId="1724"/>
    <cellStyle name="Обычный 2 2 3" xfId="1030"/>
    <cellStyle name="Обычный 2 2 3 2" xfId="1031"/>
    <cellStyle name="Обычный 2 2 4" xfId="1032"/>
    <cellStyle name="Обычный 2 3" xfId="1033"/>
    <cellStyle name="Обычный 2 3 2" xfId="1034"/>
    <cellStyle name="Обычный 2 3 2 2" xfId="1803"/>
    <cellStyle name="Обычный 2 4" xfId="1035"/>
    <cellStyle name="Обычный 2 4 2" xfId="1036"/>
    <cellStyle name="Обычный 2 5" xfId="1037"/>
    <cellStyle name="Обычный 2 5 2" xfId="1038"/>
    <cellStyle name="Обычный 2 6" xfId="1039"/>
    <cellStyle name="Обычный 2 6 2" xfId="1040"/>
    <cellStyle name="Обычный 2 7" xfId="1041"/>
    <cellStyle name="Обычный 2 8" xfId="1042"/>
    <cellStyle name="Обычный 2__940_РВвВА свод за 1 полугодие 2009" xfId="1043"/>
    <cellStyle name="Обычный 20" xfId="1044"/>
    <cellStyle name="Обычный 20 2" xfId="1045"/>
    <cellStyle name="Обычный 21" xfId="1046"/>
    <cellStyle name="Обычный 21 2" xfId="1047"/>
    <cellStyle name="Обычный 22" xfId="1048"/>
    <cellStyle name="Обычный 22 2" xfId="1049"/>
    <cellStyle name="Обычный 23" xfId="1050"/>
    <cellStyle name="Обычный 23 2" xfId="1051"/>
    <cellStyle name="Обычный 24" xfId="1052"/>
    <cellStyle name="Обычный 24 2" xfId="1053"/>
    <cellStyle name="Обычный 25" xfId="1054"/>
    <cellStyle name="Обычный 25 2" xfId="1055"/>
    <cellStyle name="Обычный 26" xfId="1056"/>
    <cellStyle name="Обычный 26 2" xfId="1057"/>
    <cellStyle name="Обычный 27" xfId="1058"/>
    <cellStyle name="Обычный 27 2" xfId="1059"/>
    <cellStyle name="Обычный 28" xfId="1060"/>
    <cellStyle name="Обычный 28 2" xfId="1061"/>
    <cellStyle name="Обычный 29" xfId="1062"/>
    <cellStyle name="Обычный 29 2" xfId="1063"/>
    <cellStyle name="Обычный 3" xfId="1064"/>
    <cellStyle name="Обычный 3 10" xfId="1065"/>
    <cellStyle name="Обычный 3 10 2" xfId="1066"/>
    <cellStyle name="Обычный 3 11" xfId="1067"/>
    <cellStyle name="Обычный 3 11 2" xfId="1068"/>
    <cellStyle name="Обычный 3 12" xfId="1069"/>
    <cellStyle name="Обычный 3 12 2" xfId="1070"/>
    <cellStyle name="Обычный 3 13" xfId="1071"/>
    <cellStyle name="Обычный 3 13 2" xfId="1072"/>
    <cellStyle name="Обычный 3 14" xfId="1073"/>
    <cellStyle name="Обычный 3 14 2" xfId="1074"/>
    <cellStyle name="Обычный 3 15" xfId="1075"/>
    <cellStyle name="Обычный 3 15 2" xfId="1076"/>
    <cellStyle name="Обычный 3 16" xfId="1077"/>
    <cellStyle name="Обычный 3 16 2" xfId="1078"/>
    <cellStyle name="Обычный 3 17" xfId="1079"/>
    <cellStyle name="Обычный 3 17 2" xfId="1080"/>
    <cellStyle name="Обычный 3 18" xfId="1081"/>
    <cellStyle name="Обычный 3 18 2" xfId="1082"/>
    <cellStyle name="Обычный 3 19" xfId="1083"/>
    <cellStyle name="Обычный 3 19 2" xfId="1084"/>
    <cellStyle name="Обычный 3 2" xfId="1085"/>
    <cellStyle name="Обычный 3 2 2" xfId="1086"/>
    <cellStyle name="Обычный 3 2 2 2" xfId="1087"/>
    <cellStyle name="Обычный 3 2 2 2 2" xfId="1088"/>
    <cellStyle name="Обычный 3 2 2 2 2 2" xfId="1089"/>
    <cellStyle name="Обычный 3 2 2 2 3" xfId="1090"/>
    <cellStyle name="Обычный 3 2 2 3" xfId="1091"/>
    <cellStyle name="Обычный 3 2 3" xfId="1092"/>
    <cellStyle name="Обычный 3 2 3 2" xfId="1804"/>
    <cellStyle name="Обычный 3 20" xfId="1093"/>
    <cellStyle name="Обычный 3 20 2" xfId="1094"/>
    <cellStyle name="Обычный 3 20 2 2" xfId="1805"/>
    <cellStyle name="Обычный 3 20 2 2 2" xfId="1806"/>
    <cellStyle name="Обычный 3 20 2 2 3" xfId="1807"/>
    <cellStyle name="Обычный 3 20 2 2 4" xfId="1808"/>
    <cellStyle name="Обычный 3 20 3" xfId="1809"/>
    <cellStyle name="Обычный 3 20 3 2" xfId="1810"/>
    <cellStyle name="Обычный 3 20 3 3" xfId="1811"/>
    <cellStyle name="Обычный 3 20 3 4" xfId="1812"/>
    <cellStyle name="Обычный 3 21" xfId="1095"/>
    <cellStyle name="Обычный 3 21 2" xfId="1813"/>
    <cellStyle name="Обычный 3 22" xfId="1096"/>
    <cellStyle name="Обычный 3 22 2" xfId="1814"/>
    <cellStyle name="Обычный 3 22 2 2" xfId="1815"/>
    <cellStyle name="Обычный 3 22 2 3" xfId="1816"/>
    <cellStyle name="Обычный 3 22 2 4" xfId="1817"/>
    <cellStyle name="Обычный 3 23" xfId="1723"/>
    <cellStyle name="Обычный 3 23 2" xfId="1818"/>
    <cellStyle name="Обычный 3 23 3" xfId="1819"/>
    <cellStyle name="Обычный 3 23 4" xfId="1820"/>
    <cellStyle name="Обычный 3 25" xfId="1097"/>
    <cellStyle name="Обычный 3 25 2" xfId="1821"/>
    <cellStyle name="Обычный 3 25 2 2" xfId="1822"/>
    <cellStyle name="Обычный 3 25 2 3" xfId="1823"/>
    <cellStyle name="Обычный 3 25 2 4" xfId="1824"/>
    <cellStyle name="Обычный 3 3" xfId="1098"/>
    <cellStyle name="Обычный 3 3 2" xfId="1099"/>
    <cellStyle name="Обычный 3 4" xfId="1100"/>
    <cellStyle name="Обычный 3 4 2" xfId="1101"/>
    <cellStyle name="Обычный 3 5" xfId="1102"/>
    <cellStyle name="Обычный 3 5 2" xfId="1103"/>
    <cellStyle name="Обычный 3 6" xfId="1104"/>
    <cellStyle name="Обычный 3 6 2" xfId="1105"/>
    <cellStyle name="Обычный 3 7" xfId="1106"/>
    <cellStyle name="Обычный 3 7 2" xfId="1107"/>
    <cellStyle name="Обычный 3 8" xfId="1108"/>
    <cellStyle name="Обычный 3 8 2" xfId="1109"/>
    <cellStyle name="Обычный 3 9" xfId="1110"/>
    <cellStyle name="Обычный 3 9 2" xfId="1111"/>
    <cellStyle name="Обычный 3_Московская ЭС" xfId="1112"/>
    <cellStyle name="Обычный 30" xfId="1113"/>
    <cellStyle name="Обычный 30 2" xfId="1114"/>
    <cellStyle name="Обычный 31" xfId="1115"/>
    <cellStyle name="Обычный 31 2" xfId="1116"/>
    <cellStyle name="Обычный 32" xfId="1117"/>
    <cellStyle name="Обычный 32 2" xfId="1118"/>
    <cellStyle name="Обычный 33" xfId="1119"/>
    <cellStyle name="Обычный 33 2" xfId="1120"/>
    <cellStyle name="Обычный 34" xfId="1121"/>
    <cellStyle name="Обычный 34 2" xfId="1122"/>
    <cellStyle name="Обычный 35" xfId="1123"/>
    <cellStyle name="Обычный 35 2" xfId="1124"/>
    <cellStyle name="Обычный 36" xfId="1125"/>
    <cellStyle name="Обычный 36 2" xfId="1126"/>
    <cellStyle name="Обычный 37" xfId="1127"/>
    <cellStyle name="Обычный 37 2" xfId="1128"/>
    <cellStyle name="Обычный 38" xfId="1129"/>
    <cellStyle name="Обычный 38 2" xfId="1130"/>
    <cellStyle name="Обычный 39" xfId="1131"/>
    <cellStyle name="Обычный 39 2" xfId="1132"/>
    <cellStyle name="Обычный 4" xfId="1133"/>
    <cellStyle name="Обычный 4 2" xfId="1134"/>
    <cellStyle name="Обычный 4 2 2" xfId="1135"/>
    <cellStyle name="Обычный 4 3" xfId="1136"/>
    <cellStyle name="Обычный 4 3 2" xfId="1137"/>
    <cellStyle name="Обычный 4 4" xfId="1138"/>
    <cellStyle name="Обычный 4 4 2" xfId="1139"/>
    <cellStyle name="Обычный 4 5" xfId="1140"/>
    <cellStyle name="Обычный 4 5 2" xfId="1825"/>
    <cellStyle name="Обычный 40" xfId="1141"/>
    <cellStyle name="Обычный 40 2" xfId="1142"/>
    <cellStyle name="Обычный 41" xfId="1143"/>
    <cellStyle name="Обычный 41 2" xfId="1144"/>
    <cellStyle name="Обычный 42" xfId="1145"/>
    <cellStyle name="Обычный 42 2" xfId="1146"/>
    <cellStyle name="Обычный 43" xfId="1147"/>
    <cellStyle name="Обычный 43 2" xfId="1148"/>
    <cellStyle name="Обычный 44" xfId="1149"/>
    <cellStyle name="Обычный 44 2" xfId="1150"/>
    <cellStyle name="Обычный 45" xfId="1151"/>
    <cellStyle name="Обычный 45 2" xfId="1152"/>
    <cellStyle name="Обычный 46" xfId="1153"/>
    <cellStyle name="Обычный 46 2" xfId="1154"/>
    <cellStyle name="Обычный 47" xfId="1155"/>
    <cellStyle name="Обычный 47 2" xfId="1156"/>
    <cellStyle name="Обычный 48" xfId="1157"/>
    <cellStyle name="Обычный 48 2" xfId="1158"/>
    <cellStyle name="Обычный 49" xfId="1159"/>
    <cellStyle name="Обычный 49 2" xfId="1160"/>
    <cellStyle name="Обычный 5" xfId="1161"/>
    <cellStyle name="Обычный 5 2" xfId="1162"/>
    <cellStyle name="Обычный 5 2 2" xfId="1163"/>
    <cellStyle name="Обычный 5 2 2 2" xfId="1164"/>
    <cellStyle name="Обычный 5 2 2 2 2" xfId="1165"/>
    <cellStyle name="Обычный 5 2 2 3" xfId="1166"/>
    <cellStyle name="Обычный 5 2 3" xfId="1167"/>
    <cellStyle name="Обычный 5 3" xfId="1168"/>
    <cellStyle name="Обычный 50" xfId="1169"/>
    <cellStyle name="Обычный 50 2" xfId="1170"/>
    <cellStyle name="Обычный 51" xfId="1171"/>
    <cellStyle name="Обычный 51 2" xfId="1172"/>
    <cellStyle name="Обычный 52" xfId="1173"/>
    <cellStyle name="Обычный 52 2" xfId="1174"/>
    <cellStyle name="Обычный 53" xfId="1175"/>
    <cellStyle name="Обычный 53 2" xfId="1176"/>
    <cellStyle name="Обычный 54" xfId="1177"/>
    <cellStyle name="Обычный 54 2" xfId="1178"/>
    <cellStyle name="Обычный 55" xfId="1179"/>
    <cellStyle name="Обычный 55 2" xfId="1180"/>
    <cellStyle name="Обычный 56" xfId="1181"/>
    <cellStyle name="Обычный 56 2" xfId="1182"/>
    <cellStyle name="Обычный 57" xfId="1183"/>
    <cellStyle name="Обычный 57 2" xfId="1184"/>
    <cellStyle name="Обычный 58" xfId="1185"/>
    <cellStyle name="Обычный 58 2" xfId="1186"/>
    <cellStyle name="Обычный 59" xfId="1187"/>
    <cellStyle name="Обычный 59 2" xfId="1188"/>
    <cellStyle name="Обычный 6" xfId="1189"/>
    <cellStyle name="Обычный 6 2" xfId="1190"/>
    <cellStyle name="Обычный 60" xfId="1191"/>
    <cellStyle name="Обычный 60 2" xfId="1192"/>
    <cellStyle name="Обычный 61" xfId="1193"/>
    <cellStyle name="Обычный 61 2" xfId="1194"/>
    <cellStyle name="Обычный 62" xfId="1195"/>
    <cellStyle name="Обычный 62 2" xfId="1196"/>
    <cellStyle name="Обычный 63" xfId="1197"/>
    <cellStyle name="Обычный 63 2" xfId="1198"/>
    <cellStyle name="Обычный 64" xfId="1199"/>
    <cellStyle name="Обычный 64 2" xfId="1200"/>
    <cellStyle name="Обычный 65" xfId="1201"/>
    <cellStyle name="Обычный 65 2" xfId="1202"/>
    <cellStyle name="Обычный 66" xfId="1203"/>
    <cellStyle name="Обычный 66 2" xfId="1204"/>
    <cellStyle name="Обычный 67" xfId="1205"/>
    <cellStyle name="Обычный 67 2" xfId="1206"/>
    <cellStyle name="Обычный 68" xfId="1207"/>
    <cellStyle name="Обычный 68 2" xfId="1208"/>
    <cellStyle name="Обычный 69" xfId="1209"/>
    <cellStyle name="Обычный 69 2" xfId="1210"/>
    <cellStyle name="Обычный 7" xfId="1211"/>
    <cellStyle name="Обычный 7 2" xfId="1212"/>
    <cellStyle name="Обычный 7 3" xfId="1213"/>
    <cellStyle name="Обычный 70" xfId="1214"/>
    <cellStyle name="Обычный 70 2" xfId="1215"/>
    <cellStyle name="Обычный 71" xfId="1216"/>
    <cellStyle name="Обычный 71 2" xfId="1217"/>
    <cellStyle name="Обычный 72" xfId="1218"/>
    <cellStyle name="Обычный 72 2" xfId="1219"/>
    <cellStyle name="Обычный 73" xfId="1220"/>
    <cellStyle name="Обычный 73 2" xfId="1221"/>
    <cellStyle name="Обычный 74" xfId="1222"/>
    <cellStyle name="Обычный 74 2" xfId="1223"/>
    <cellStyle name="Обычный 75" xfId="1224"/>
    <cellStyle name="Обычный 75 2" xfId="1225"/>
    <cellStyle name="Обычный 76" xfId="1226"/>
    <cellStyle name="Обычный 76 2" xfId="1227"/>
    <cellStyle name="Обычный 76 3" xfId="1826"/>
    <cellStyle name="Обычный 76 4" xfId="1827"/>
    <cellStyle name="Обычный 77" xfId="1228"/>
    <cellStyle name="Обычный 77 2" xfId="1229"/>
    <cellStyle name="Обычный 77 3" xfId="1828"/>
    <cellStyle name="Обычный 77_Московская ЭС" xfId="1230"/>
    <cellStyle name="Обычный 78" xfId="1829"/>
    <cellStyle name="Обычный 78 2" xfId="1830"/>
    <cellStyle name="Обычный 78 3" xfId="1831"/>
    <cellStyle name="Обычный 78 4" xfId="1832"/>
    <cellStyle name="Обычный 79" xfId="1231"/>
    <cellStyle name="Обычный 8" xfId="1232"/>
    <cellStyle name="Обычный 8 2" xfId="1233"/>
    <cellStyle name="Обычный 8 3" xfId="1234"/>
    <cellStyle name="Обычный 80" xfId="1833"/>
    <cellStyle name="Обычный 80 2" xfId="1834"/>
    <cellStyle name="Обычный 80 3" xfId="1835"/>
    <cellStyle name="Обычный 80 4" xfId="1836"/>
    <cellStyle name="Обычный 81" xfId="1235"/>
    <cellStyle name="Обычный 82" xfId="1837"/>
    <cellStyle name="Обычный 82 2" xfId="1838"/>
    <cellStyle name="Обычный 82 3" xfId="1839"/>
    <cellStyle name="Обычный 82 4" xfId="1840"/>
    <cellStyle name="Обычный 83" xfId="1841"/>
    <cellStyle name="Обычный 83 2" xfId="1842"/>
    <cellStyle name="Обычный 83 3" xfId="1843"/>
    <cellStyle name="Обычный 83 4" xfId="1844"/>
    <cellStyle name="Обычный 84" xfId="1845"/>
    <cellStyle name="Обычный 84 2" xfId="1846"/>
    <cellStyle name="Обычный 84 3" xfId="1847"/>
    <cellStyle name="Обычный 84 4" xfId="1848"/>
    <cellStyle name="Обычный 9" xfId="1236"/>
    <cellStyle name="Обычный 9 2" xfId="1237"/>
    <cellStyle name="Обычный 9 3" xfId="1238"/>
    <cellStyle name="Обычный_ВВОДЫ по Востоку(ф РАО)" xfId="1239"/>
    <cellStyle name="Обычный_ОЭС Центра" xfId="1240"/>
    <cellStyle name="Параметр" xfId="1241"/>
    <cellStyle name="Параметр 2" xfId="1242"/>
    <cellStyle name="ПеременныеСметы" xfId="1243"/>
    <cellStyle name="ПеременныеСметы 2" xfId="1244"/>
    <cellStyle name="Плохой 2" xfId="1245"/>
    <cellStyle name="Плохой 2 2" xfId="1246"/>
    <cellStyle name="Плохой 2 2 2" xfId="1247"/>
    <cellStyle name="Плохой 2 3" xfId="1248"/>
    <cellStyle name="Поле ввода" xfId="1249"/>
    <cellStyle name="Поле ввода 2" xfId="1250"/>
    <cellStyle name="Пояснение 2" xfId="1251"/>
    <cellStyle name="Пояснение 2 2" xfId="1252"/>
    <cellStyle name="Пояснение 2 2 2" xfId="1253"/>
    <cellStyle name="Пояснение 2 3" xfId="1254"/>
    <cellStyle name="Примечание 10" xfId="1255"/>
    <cellStyle name="Примечание 10 2" xfId="1256"/>
    <cellStyle name="Примечание 10 2 2" xfId="1755"/>
    <cellStyle name="Примечание 10 3" xfId="1756"/>
    <cellStyle name="Примечание 11" xfId="1257"/>
    <cellStyle name="Примечание 11 2" xfId="1258"/>
    <cellStyle name="Примечание 11 2 2" xfId="1757"/>
    <cellStyle name="Примечание 11 3" xfId="1758"/>
    <cellStyle name="Примечание 12" xfId="1259"/>
    <cellStyle name="Примечание 12 2" xfId="1260"/>
    <cellStyle name="Примечание 12 2 2" xfId="1759"/>
    <cellStyle name="Примечание 12 3" xfId="1760"/>
    <cellStyle name="Примечание 13" xfId="1261"/>
    <cellStyle name="Примечание 13 2" xfId="1262"/>
    <cellStyle name="Примечание 13 2 2" xfId="1761"/>
    <cellStyle name="Примечание 13 3" xfId="1762"/>
    <cellStyle name="Примечание 14" xfId="1263"/>
    <cellStyle name="Примечание 14 2" xfId="1264"/>
    <cellStyle name="Примечание 14 2 2" xfId="1763"/>
    <cellStyle name="Примечание 14 3" xfId="1764"/>
    <cellStyle name="Примечание 15" xfId="1265"/>
    <cellStyle name="Примечание 15 2" xfId="1266"/>
    <cellStyle name="Примечание 15 2 2" xfId="1765"/>
    <cellStyle name="Примечание 15 3" xfId="1766"/>
    <cellStyle name="Примечание 16" xfId="1267"/>
    <cellStyle name="Примечание 16 2" xfId="1268"/>
    <cellStyle name="Примечание 16 2 2" xfId="1767"/>
    <cellStyle name="Примечание 16 3" xfId="1768"/>
    <cellStyle name="Примечание 17" xfId="1269"/>
    <cellStyle name="Примечание 17 2" xfId="1270"/>
    <cellStyle name="Примечание 17 2 2" xfId="1769"/>
    <cellStyle name="Примечание 17 3" xfId="1770"/>
    <cellStyle name="Примечание 18" xfId="1271"/>
    <cellStyle name="Примечание 18 2" xfId="1272"/>
    <cellStyle name="Примечание 18 2 2" xfId="1771"/>
    <cellStyle name="Примечание 18 3" xfId="1772"/>
    <cellStyle name="Примечание 19" xfId="1273"/>
    <cellStyle name="Примечание 19 2" xfId="1274"/>
    <cellStyle name="Примечание 19 2 2" xfId="1773"/>
    <cellStyle name="Примечание 19 3" xfId="1774"/>
    <cellStyle name="Примечание 2" xfId="1275"/>
    <cellStyle name="Примечание 2 2" xfId="1276"/>
    <cellStyle name="Примечание 2 2 2" xfId="1277"/>
    <cellStyle name="Примечание 2 2 2 2" xfId="1278"/>
    <cellStyle name="Примечание 2 2 2 2 2" xfId="1279"/>
    <cellStyle name="Примечание 2 2 2 2 2 2" xfId="1775"/>
    <cellStyle name="Примечание 2 2 2 2 3" xfId="1776"/>
    <cellStyle name="Примечание 2 2 2 3" xfId="1280"/>
    <cellStyle name="Примечание 2 2 2 3 2" xfId="1777"/>
    <cellStyle name="Примечание 2 2 2 4" xfId="1778"/>
    <cellStyle name="Примечание 2 2 3" xfId="1281"/>
    <cellStyle name="Примечание 2 2 3 2" xfId="1779"/>
    <cellStyle name="Примечание 2 2 4" xfId="1780"/>
    <cellStyle name="Примечание 2 3" xfId="1282"/>
    <cellStyle name="Примечание 2 3 2" xfId="1781"/>
    <cellStyle name="Примечание 2 4" xfId="1782"/>
    <cellStyle name="Примечание 3" xfId="1283"/>
    <cellStyle name="Примечание 3 2" xfId="1284"/>
    <cellStyle name="Примечание 3 2 2" xfId="1783"/>
    <cellStyle name="Примечание 3 3" xfId="1784"/>
    <cellStyle name="Примечание 4" xfId="1285"/>
    <cellStyle name="Примечание 4 2" xfId="1286"/>
    <cellStyle name="Примечание 4 2 2" xfId="1785"/>
    <cellStyle name="Примечание 4 3" xfId="1786"/>
    <cellStyle name="Примечание 5" xfId="1287"/>
    <cellStyle name="Примечание 5 2" xfId="1288"/>
    <cellStyle name="Примечание 5 2 2" xfId="1787"/>
    <cellStyle name="Примечание 5 3" xfId="1788"/>
    <cellStyle name="Примечание 6" xfId="1289"/>
    <cellStyle name="Примечание 6 2" xfId="1290"/>
    <cellStyle name="Примечание 6 2 2" xfId="1789"/>
    <cellStyle name="Примечание 6 3" xfId="1790"/>
    <cellStyle name="Примечание 7" xfId="1291"/>
    <cellStyle name="Примечание 7 2" xfId="1292"/>
    <cellStyle name="Примечание 7 2 2" xfId="1791"/>
    <cellStyle name="Примечание 7 3" xfId="1792"/>
    <cellStyle name="Примечание 8" xfId="1293"/>
    <cellStyle name="Примечание 8 2" xfId="1294"/>
    <cellStyle name="Примечание 8 2 2" xfId="1793"/>
    <cellStyle name="Примечание 8 3" xfId="1794"/>
    <cellStyle name="Примечание 9" xfId="1295"/>
    <cellStyle name="Примечание 9 2" xfId="1296"/>
    <cellStyle name="Примечание 9 2 2" xfId="1795"/>
    <cellStyle name="Примечание 9 3" xfId="1796"/>
    <cellStyle name="Процентный 10" xfId="1297"/>
    <cellStyle name="Процентный 10 2" xfId="1298"/>
    <cellStyle name="Процентный 11" xfId="1299"/>
    <cellStyle name="Процентный 11 2" xfId="1300"/>
    <cellStyle name="Процентный 12" xfId="1301"/>
    <cellStyle name="Процентный 12 2" xfId="1302"/>
    <cellStyle name="Процентный 13" xfId="1303"/>
    <cellStyle name="Процентный 13 2" xfId="1304"/>
    <cellStyle name="Процентный 14" xfId="1305"/>
    <cellStyle name="Процентный 14 2" xfId="1306"/>
    <cellStyle name="Процентный 15" xfId="1307"/>
    <cellStyle name="Процентный 15 2" xfId="1308"/>
    <cellStyle name="Процентный 16" xfId="1309"/>
    <cellStyle name="Процентный 16 2" xfId="1310"/>
    <cellStyle name="Процентный 17" xfId="1311"/>
    <cellStyle name="Процентный 17 2" xfId="1312"/>
    <cellStyle name="Процентный 18" xfId="1313"/>
    <cellStyle name="Процентный 18 2" xfId="1314"/>
    <cellStyle name="Процентный 19" xfId="1315"/>
    <cellStyle name="Процентный 19 2" xfId="1316"/>
    <cellStyle name="Процентный 2" xfId="1317"/>
    <cellStyle name="Процентный 2 2" xfId="1318"/>
    <cellStyle name="Процентный 2 2 2" xfId="1319"/>
    <cellStyle name="Процентный 2 3" xfId="1320"/>
    <cellStyle name="Процентный 2 3 2" xfId="1321"/>
    <cellStyle name="Процентный 2 4" xfId="1322"/>
    <cellStyle name="Процентный 2 4 2" xfId="1323"/>
    <cellStyle name="Процентный 2 5" xfId="1324"/>
    <cellStyle name="Процентный 20" xfId="1325"/>
    <cellStyle name="Процентный 20 2" xfId="1326"/>
    <cellStyle name="Процентный 21" xfId="1327"/>
    <cellStyle name="Процентный 21 2" xfId="1328"/>
    <cellStyle name="Процентный 22" xfId="1329"/>
    <cellStyle name="Процентный 22 2" xfId="1330"/>
    <cellStyle name="Процентный 23" xfId="1331"/>
    <cellStyle name="Процентный 23 2" xfId="1332"/>
    <cellStyle name="Процентный 24" xfId="1333"/>
    <cellStyle name="Процентный 24 2" xfId="1334"/>
    <cellStyle name="Процентный 25" xfId="1335"/>
    <cellStyle name="Процентный 25 2" xfId="1336"/>
    <cellStyle name="Процентный 26" xfId="1337"/>
    <cellStyle name="Процентный 26 2" xfId="1338"/>
    <cellStyle name="Процентный 27" xfId="1339"/>
    <cellStyle name="Процентный 27 2" xfId="1340"/>
    <cellStyle name="Процентный 28" xfId="1341"/>
    <cellStyle name="Процентный 28 2" xfId="1342"/>
    <cellStyle name="Процентный 29" xfId="1343"/>
    <cellStyle name="Процентный 29 2" xfId="1344"/>
    <cellStyle name="Процентный 3" xfId="1345"/>
    <cellStyle name="Процентный 3 10" xfId="1346"/>
    <cellStyle name="Процентный 3 10 2" xfId="1347"/>
    <cellStyle name="Процентный 3 11" xfId="1348"/>
    <cellStyle name="Процентный 3 11 2" xfId="1349"/>
    <cellStyle name="Процентный 3 12" xfId="1350"/>
    <cellStyle name="Процентный 3 12 2" xfId="1351"/>
    <cellStyle name="Процентный 3 13" xfId="1352"/>
    <cellStyle name="Процентный 3 13 2" xfId="1353"/>
    <cellStyle name="Процентный 3 14" xfId="1354"/>
    <cellStyle name="Процентный 3 14 2" xfId="1355"/>
    <cellStyle name="Процентный 3 15" xfId="1356"/>
    <cellStyle name="Процентный 3 15 2" xfId="1357"/>
    <cellStyle name="Процентный 3 16" xfId="1358"/>
    <cellStyle name="Процентный 3 16 2" xfId="1359"/>
    <cellStyle name="Процентный 3 17" xfId="1360"/>
    <cellStyle name="Процентный 3 17 2" xfId="1361"/>
    <cellStyle name="Процентный 3 18" xfId="1362"/>
    <cellStyle name="Процентный 3 18 2" xfId="1363"/>
    <cellStyle name="Процентный 3 19" xfId="1364"/>
    <cellStyle name="Процентный 3 19 2" xfId="1365"/>
    <cellStyle name="Процентный 3 2" xfId="1366"/>
    <cellStyle name="Процентный 3 2 2" xfId="1367"/>
    <cellStyle name="Процентный 3 20" xfId="1368"/>
    <cellStyle name="Процентный 3 3" xfId="1369"/>
    <cellStyle name="Процентный 3 3 2" xfId="1370"/>
    <cellStyle name="Процентный 3 4" xfId="1371"/>
    <cellStyle name="Процентный 3 4 2" xfId="1372"/>
    <cellStyle name="Процентный 3 5" xfId="1373"/>
    <cellStyle name="Процентный 3 5 2" xfId="1374"/>
    <cellStyle name="Процентный 3 6" xfId="1375"/>
    <cellStyle name="Процентный 3 6 2" xfId="1376"/>
    <cellStyle name="Процентный 3 7" xfId="1377"/>
    <cellStyle name="Процентный 3 7 2" xfId="1378"/>
    <cellStyle name="Процентный 3 8" xfId="1379"/>
    <cellStyle name="Процентный 3 8 2" xfId="1380"/>
    <cellStyle name="Процентный 3 9" xfId="1381"/>
    <cellStyle name="Процентный 3 9 2" xfId="1382"/>
    <cellStyle name="Процентный 30" xfId="1383"/>
    <cellStyle name="Процентный 30 2" xfId="1384"/>
    <cellStyle name="Процентный 31" xfId="1385"/>
    <cellStyle name="Процентный 31 2" xfId="1386"/>
    <cellStyle name="Процентный 32" xfId="1387"/>
    <cellStyle name="Процентный 32 2" xfId="1388"/>
    <cellStyle name="Процентный 33" xfId="1389"/>
    <cellStyle name="Процентный 33 2" xfId="1390"/>
    <cellStyle name="Процентный 34" xfId="1391"/>
    <cellStyle name="Процентный 34 2" xfId="1392"/>
    <cellStyle name="Процентный 35" xfId="1393"/>
    <cellStyle name="Процентный 35 2" xfId="1394"/>
    <cellStyle name="Процентный 36" xfId="1395"/>
    <cellStyle name="Процентный 36 2" xfId="1396"/>
    <cellStyle name="Процентный 37" xfId="1397"/>
    <cellStyle name="Процентный 37 2" xfId="1398"/>
    <cellStyle name="Процентный 38" xfId="1399"/>
    <cellStyle name="Процентный 38 2" xfId="1400"/>
    <cellStyle name="Процентный 39" xfId="1401"/>
    <cellStyle name="Процентный 39 2" xfId="1402"/>
    <cellStyle name="Процентный 4" xfId="1403"/>
    <cellStyle name="Процентный 4 2" xfId="1404"/>
    <cellStyle name="Процентный 40" xfId="1405"/>
    <cellStyle name="Процентный 40 2" xfId="1406"/>
    <cellStyle name="Процентный 41" xfId="1407"/>
    <cellStyle name="Процентный 41 2" xfId="1408"/>
    <cellStyle name="Процентный 42" xfId="1409"/>
    <cellStyle name="Процентный 42 2" xfId="1410"/>
    <cellStyle name="Процентный 43" xfId="1411"/>
    <cellStyle name="Процентный 43 2" xfId="1412"/>
    <cellStyle name="Процентный 44" xfId="1413"/>
    <cellStyle name="Процентный 44 2" xfId="1414"/>
    <cellStyle name="Процентный 45" xfId="1415"/>
    <cellStyle name="Процентный 45 2" xfId="1416"/>
    <cellStyle name="Процентный 46" xfId="1417"/>
    <cellStyle name="Процентный 46 2" xfId="1418"/>
    <cellStyle name="Процентный 5" xfId="1419"/>
    <cellStyle name="Процентный 5 2" xfId="1420"/>
    <cellStyle name="Процентный 6" xfId="1421"/>
    <cellStyle name="Процентный 6 2" xfId="1422"/>
    <cellStyle name="Процентный 7" xfId="1423"/>
    <cellStyle name="Процентный 7 2" xfId="1424"/>
    <cellStyle name="Процентный 8" xfId="1425"/>
    <cellStyle name="Процентный 8 2" xfId="1426"/>
    <cellStyle name="Процентный 9" xfId="1427"/>
    <cellStyle name="Процентный 9 2" xfId="1428"/>
    <cellStyle name="РесСмета" xfId="1429"/>
    <cellStyle name="РесСмета 2" xfId="1430"/>
    <cellStyle name="СводкаСтоимРаб" xfId="1431"/>
    <cellStyle name="СводкаСтоимРаб 2" xfId="1432"/>
    <cellStyle name="Связанная ячейка 2" xfId="1433"/>
    <cellStyle name="Связанная ячейка 2 2" xfId="1434"/>
    <cellStyle name="Связанная ячейка 2 2 2" xfId="1435"/>
    <cellStyle name="Связанная ячейка 2 3" xfId="1436"/>
    <cellStyle name="смр" xfId="1437"/>
    <cellStyle name="смр 2" xfId="1438"/>
    <cellStyle name="Стиль 1" xfId="1439"/>
    <cellStyle name="Стиль 1 10" xfId="1440"/>
    <cellStyle name="Стиль 1 10 2" xfId="1441"/>
    <cellStyle name="Стиль 1 11" xfId="1442"/>
    <cellStyle name="Стиль 1 11 2" xfId="1443"/>
    <cellStyle name="Стиль 1 12" xfId="1444"/>
    <cellStyle name="Стиль 1 12 2" xfId="1445"/>
    <cellStyle name="Стиль 1 13" xfId="1446"/>
    <cellStyle name="Стиль 1 13 2" xfId="1447"/>
    <cellStyle name="Стиль 1 14" xfId="1448"/>
    <cellStyle name="Стиль 1 14 2" xfId="1449"/>
    <cellStyle name="Стиль 1 15" xfId="1450"/>
    <cellStyle name="Стиль 1 15 2" xfId="1451"/>
    <cellStyle name="Стиль 1 16" xfId="1452"/>
    <cellStyle name="Стиль 1 16 2" xfId="1453"/>
    <cellStyle name="Стиль 1 17" xfId="1454"/>
    <cellStyle name="Стиль 1 17 2" xfId="1455"/>
    <cellStyle name="Стиль 1 18" xfId="1456"/>
    <cellStyle name="Стиль 1 18 2" xfId="1457"/>
    <cellStyle name="Стиль 1 19" xfId="1458"/>
    <cellStyle name="Стиль 1 19 2" xfId="1459"/>
    <cellStyle name="Стиль 1 2" xfId="1460"/>
    <cellStyle name="Стиль 1 2 2" xfId="1461"/>
    <cellStyle name="Стиль 1 2 2 2" xfId="1462"/>
    <cellStyle name="Стиль 1 2 2 2 2" xfId="1463"/>
    <cellStyle name="Стиль 1 2 2 2 2 2" xfId="1464"/>
    <cellStyle name="Стиль 1 2 2 2 3" xfId="1465"/>
    <cellStyle name="Стиль 1 2 2 3" xfId="1466"/>
    <cellStyle name="Стиль 1 2 3" xfId="1467"/>
    <cellStyle name="Стиль 1 2 3 2" xfId="1849"/>
    <cellStyle name="Стиль 1 20" xfId="1468"/>
    <cellStyle name="Стиль 1 20 2" xfId="1469"/>
    <cellStyle name="Стиль 1 21" xfId="1470"/>
    <cellStyle name="Стиль 1 22" xfId="1471"/>
    <cellStyle name="Стиль 1 23" xfId="1850"/>
    <cellStyle name="Стиль 1 3" xfId="1472"/>
    <cellStyle name="Стиль 1 3 2" xfId="1473"/>
    <cellStyle name="Стиль 1 4" xfId="1474"/>
    <cellStyle name="Стиль 1 4 2" xfId="1475"/>
    <cellStyle name="Стиль 1 5" xfId="1476"/>
    <cellStyle name="Стиль 1 5 2" xfId="1477"/>
    <cellStyle name="Стиль 1 6" xfId="1478"/>
    <cellStyle name="Стиль 1 6 2" xfId="1479"/>
    <cellStyle name="Стиль 1 7" xfId="1480"/>
    <cellStyle name="Стиль 1 7 2" xfId="1481"/>
    <cellStyle name="Стиль 1 8" xfId="1482"/>
    <cellStyle name="Стиль 1 8 2" xfId="1483"/>
    <cellStyle name="Стиль 1 9" xfId="1484"/>
    <cellStyle name="Стиль 1 9 2" xfId="1485"/>
    <cellStyle name="Стиль 1__940_Макет" xfId="1486"/>
    <cellStyle name="Стиль_названий" xfId="1487"/>
    <cellStyle name="Строка нечётная" xfId="1488"/>
    <cellStyle name="Строка нечётная 2" xfId="1489"/>
    <cellStyle name="Строка чётная" xfId="1490"/>
    <cellStyle name="Строка чётная 2" xfId="1491"/>
    <cellStyle name="Текст предупреждения 2" xfId="1492"/>
    <cellStyle name="Текст предупреждения 2 2" xfId="1493"/>
    <cellStyle name="Текст предупреждения 2 2 2" xfId="1494"/>
    <cellStyle name="Текст предупреждения 2 3" xfId="1495"/>
    <cellStyle name="Титул" xfId="1496"/>
    <cellStyle name="Титул 2" xfId="1497"/>
    <cellStyle name="Тысячи [0]_01.01.98" xfId="1498"/>
    <cellStyle name="Тысячи_01.01.98" xfId="1499"/>
    <cellStyle name="Финансовый 10" xfId="1500"/>
    <cellStyle name="Финансовый 10 2" xfId="1501"/>
    <cellStyle name="Финансовый 10 2 2" xfId="1502"/>
    <cellStyle name="Финансовый 10 2 2 2" xfId="1503"/>
    <cellStyle name="Финансовый 10 2 2 2 2" xfId="1504"/>
    <cellStyle name="Финансовый 10 2 2 3" xfId="1505"/>
    <cellStyle name="Финансовый 10 2 3" xfId="1506"/>
    <cellStyle name="Финансовый 10 3" xfId="1507"/>
    <cellStyle name="Финансовый 11" xfId="1508"/>
    <cellStyle name="Финансовый 11 2" xfId="1509"/>
    <cellStyle name="Финансовый 11 2 2" xfId="1510"/>
    <cellStyle name="Финансовый 11 2 2 2" xfId="1511"/>
    <cellStyle name="Финансовый 11 2 2 2 2" xfId="1512"/>
    <cellStyle name="Финансовый 11 2 2 3" xfId="1513"/>
    <cellStyle name="Финансовый 11 2 3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2 2 2" xfId="1519"/>
    <cellStyle name="Финансовый 12 2 2 2 2" xfId="1520"/>
    <cellStyle name="Финансовый 12 2 2 3" xfId="1521"/>
    <cellStyle name="Финансовый 12 2 3" xfId="1522"/>
    <cellStyle name="Финансовый 12 3" xfId="1523"/>
    <cellStyle name="Финансовый 13" xfId="1524"/>
    <cellStyle name="Финансовый 13 2" xfId="1525"/>
    <cellStyle name="Финансовый 13 2 2" xfId="1526"/>
    <cellStyle name="Финансовый 13 2 2 2" xfId="1527"/>
    <cellStyle name="Финансовый 13 2 2 2 2" xfId="1528"/>
    <cellStyle name="Финансовый 13 2 2 3" xfId="1529"/>
    <cellStyle name="Финансовый 13 2 3" xfId="1530"/>
    <cellStyle name="Финансовый 13 3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2 2 2" xfId="1536"/>
    <cellStyle name="Финансовый 14 2 2 3" xfId="1537"/>
    <cellStyle name="Финансовый 14 2 3" xfId="1538"/>
    <cellStyle name="Финансовый 14 3" xfId="1539"/>
    <cellStyle name="Финансовый 15" xfId="1540"/>
    <cellStyle name="Финансовый 15 2" xfId="1541"/>
    <cellStyle name="Финансовый 15 2 2" xfId="1542"/>
    <cellStyle name="Финансовый 15 2 2 2" xfId="1543"/>
    <cellStyle name="Финансовый 15 2 2 2 2" xfId="1544"/>
    <cellStyle name="Финансовый 15 2 2 3" xfId="1545"/>
    <cellStyle name="Финансовый 15 2 3" xfId="1546"/>
    <cellStyle name="Финансовый 15 3" xfId="1547"/>
    <cellStyle name="Финансовый 16" xfId="1548"/>
    <cellStyle name="Финансовый 16 2" xfId="1549"/>
    <cellStyle name="Финансовый 16 2 2" xfId="1550"/>
    <cellStyle name="Финансовый 16 2 2 2" xfId="1551"/>
    <cellStyle name="Финансовый 16 2 2 2 2" xfId="1552"/>
    <cellStyle name="Финансовый 16 2 2 3" xfId="1553"/>
    <cellStyle name="Финансовый 16 2 3" xfId="1554"/>
    <cellStyle name="Финансовый 16 3" xfId="1555"/>
    <cellStyle name="Финансовый 17" xfId="1556"/>
    <cellStyle name="Финансовый 17 2" xfId="1557"/>
    <cellStyle name="Финансовый 17 2 2" xfId="1558"/>
    <cellStyle name="Финансовый 17 2 2 2" xfId="1559"/>
    <cellStyle name="Финансовый 17 2 2 2 2" xfId="1560"/>
    <cellStyle name="Финансовый 17 2 2 3" xfId="1561"/>
    <cellStyle name="Финансовый 17 2 3" xfId="1562"/>
    <cellStyle name="Финансовый 17 3" xfId="1563"/>
    <cellStyle name="Финансовый 18" xfId="1564"/>
    <cellStyle name="Финансовый 18 2" xfId="1565"/>
    <cellStyle name="Финансовый 18 2 2" xfId="1566"/>
    <cellStyle name="Финансовый 18 2 2 2" xfId="1567"/>
    <cellStyle name="Финансовый 18 2 2 2 2" xfId="1568"/>
    <cellStyle name="Финансовый 18 2 2 3" xfId="1569"/>
    <cellStyle name="Финансовый 18 2 3" xfId="1570"/>
    <cellStyle name="Финансовый 18 3" xfId="1571"/>
    <cellStyle name="Финансовый 19" xfId="1572"/>
    <cellStyle name="Финансовый 19 2" xfId="1573"/>
    <cellStyle name="Финансовый 19 2 2" xfId="1574"/>
    <cellStyle name="Финансовый 19 2 2 2" xfId="1575"/>
    <cellStyle name="Финансовый 19 2 2 2 2" xfId="1576"/>
    <cellStyle name="Финансовый 19 2 2 3" xfId="1577"/>
    <cellStyle name="Финансовый 19 2 3" xfId="1578"/>
    <cellStyle name="Финансовый 19 3" xfId="1579"/>
    <cellStyle name="Финансовый 2" xfId="1580"/>
    <cellStyle name="Финансовый 2 10" xfId="1581"/>
    <cellStyle name="Финансовый 2 10 2" xfId="1582"/>
    <cellStyle name="Финансовый 2 11" xfId="1583"/>
    <cellStyle name="Финансовый 2 11 2" xfId="1584"/>
    <cellStyle name="Финансовый 2 12" xfId="1585"/>
    <cellStyle name="Финансовый 2 12 2" xfId="1586"/>
    <cellStyle name="Финансовый 2 13" xfId="1587"/>
    <cellStyle name="Финансовый 2 13 2" xfId="1588"/>
    <cellStyle name="Финансовый 2 14" xfId="1589"/>
    <cellStyle name="Финансовый 2 14 2" xfId="1590"/>
    <cellStyle name="Финансовый 2 15" xfId="1591"/>
    <cellStyle name="Финансовый 2 15 2" xfId="1592"/>
    <cellStyle name="Финансовый 2 16" xfId="1593"/>
    <cellStyle name="Финансовый 2 16 2" xfId="1594"/>
    <cellStyle name="Финансовый 2 17" xfId="1595"/>
    <cellStyle name="Финансовый 2 17 2" xfId="1596"/>
    <cellStyle name="Финансовый 2 18" xfId="1597"/>
    <cellStyle name="Финансовый 2 18 2" xfId="1598"/>
    <cellStyle name="Финансовый 2 19" xfId="1599"/>
    <cellStyle name="Финансовый 2 19 2" xfId="1600"/>
    <cellStyle name="Финансовый 2 2" xfId="1601"/>
    <cellStyle name="Финансовый 2 2 2" xfId="1602"/>
    <cellStyle name="Финансовый 2 20" xfId="1603"/>
    <cellStyle name="Финансовый 2 20 2" xfId="1604"/>
    <cellStyle name="Финансовый 2 21" xfId="1605"/>
    <cellStyle name="Финансовый 2 3" xfId="1606"/>
    <cellStyle name="Финансовый 2 3 2" xfId="1607"/>
    <cellStyle name="Финансовый 2 4" xfId="1608"/>
    <cellStyle name="Финансовый 2 4 2" xfId="1609"/>
    <cellStyle name="Финансовый 2 5" xfId="1610"/>
    <cellStyle name="Финансовый 2 5 2" xfId="1611"/>
    <cellStyle name="Финансовый 2 6" xfId="1612"/>
    <cellStyle name="Финансовый 2 6 2" xfId="1613"/>
    <cellStyle name="Финансовый 2 7" xfId="1614"/>
    <cellStyle name="Финансовый 2 7 2" xfId="1615"/>
    <cellStyle name="Финансовый 2 8" xfId="1616"/>
    <cellStyle name="Финансовый 2 8 2" xfId="1617"/>
    <cellStyle name="Финансовый 2 9" xfId="1618"/>
    <cellStyle name="Финансовый 2 9 2" xfId="1619"/>
    <cellStyle name="Финансовый 20" xfId="1620"/>
    <cellStyle name="Финансовый 20 2" xfId="1621"/>
    <cellStyle name="Финансовый 21" xfId="1622"/>
    <cellStyle name="Финансовый 21 2" xfId="1623"/>
    <cellStyle name="Финансовый 22" xfId="1624"/>
    <cellStyle name="Финансовый 22 2" xfId="1625"/>
    <cellStyle name="Финансовый 23" xfId="1626"/>
    <cellStyle name="Финансовый 23 2" xfId="1627"/>
    <cellStyle name="Финансовый 24" xfId="1628"/>
    <cellStyle name="Финансовый 24 2" xfId="1629"/>
    <cellStyle name="Финансовый 25" xfId="1630"/>
    <cellStyle name="Финансовый 25 2" xfId="1631"/>
    <cellStyle name="Финансовый 26" xfId="1632"/>
    <cellStyle name="Финансовый 26 2" xfId="1633"/>
    <cellStyle name="Финансовый 27" xfId="1634"/>
    <cellStyle name="Финансовый 27 2" xfId="1635"/>
    <cellStyle name="Финансовый 28" xfId="1636"/>
    <cellStyle name="Финансовый 28 2" xfId="1637"/>
    <cellStyle name="Финансовый 29" xfId="1638"/>
    <cellStyle name="Финансовый 29 2" xfId="1639"/>
    <cellStyle name="Финансовый 3" xfId="1640"/>
    <cellStyle name="Финансовый 3 2" xfId="1641"/>
    <cellStyle name="Финансовый 3 2 2" xfId="1642"/>
    <cellStyle name="Финансовый 3 2 2 2" xfId="1643"/>
    <cellStyle name="Финансовый 3 2 2 2 2" xfId="1644"/>
    <cellStyle name="Финансовый 3 2 2 3" xfId="1645"/>
    <cellStyle name="Финансовый 3 2 3" xfId="1646"/>
    <cellStyle name="Финансовый 3 3" xfId="1647"/>
    <cellStyle name="Финансовый 30" xfId="1648"/>
    <cellStyle name="Финансовый 30 2" xfId="1649"/>
    <cellStyle name="Финансовый 31" xfId="1650"/>
    <cellStyle name="Финансовый 31 2" xfId="1651"/>
    <cellStyle name="Финансовый 32" xfId="1652"/>
    <cellStyle name="Финансовый 32 2" xfId="1653"/>
    <cellStyle name="Финансовый 33" xfId="1654"/>
    <cellStyle name="Финансовый 33 2" xfId="1655"/>
    <cellStyle name="Финансовый 34" xfId="1656"/>
    <cellStyle name="Финансовый 34 2" xfId="1657"/>
    <cellStyle name="Финансовый 35" xfId="1658"/>
    <cellStyle name="Финансовый 35 2" xfId="1659"/>
    <cellStyle name="Финансовый 36" xfId="1660"/>
    <cellStyle name="Финансовый 36 2" xfId="1661"/>
    <cellStyle name="Финансовый 37" xfId="1662"/>
    <cellStyle name="Финансовый 37 2" xfId="1663"/>
    <cellStyle name="Финансовый 38" xfId="1664"/>
    <cellStyle name="Финансовый 38 2" xfId="1665"/>
    <cellStyle name="Финансовый 39" xfId="1666"/>
    <cellStyle name="Финансовый 39 2" xfId="1667"/>
    <cellStyle name="Финансовый 4" xfId="1668"/>
    <cellStyle name="Финансовый 4 2" xfId="1669"/>
    <cellStyle name="Финансовый 4 2 2" xfId="1670"/>
    <cellStyle name="Финансовый 4 2 2 2" xfId="1671"/>
    <cellStyle name="Финансовый 4 2 2 2 2" xfId="1672"/>
    <cellStyle name="Финансовый 4 2 2 3" xfId="1673"/>
    <cellStyle name="Финансовый 4 2 3" xfId="1674"/>
    <cellStyle name="Финансовый 4 3" xfId="1675"/>
    <cellStyle name="Финансовый 40" xfId="1676"/>
    <cellStyle name="Финансовый 40 2" xfId="1851"/>
    <cellStyle name="Финансовый 5" xfId="1677"/>
    <cellStyle name="Финансовый 5 2" xfId="1678"/>
    <cellStyle name="Финансовый 6" xfId="1679"/>
    <cellStyle name="Финансовый 6 2" xfId="1680"/>
    <cellStyle name="Финансовый 6 2 2" xfId="1681"/>
    <cellStyle name="Финансовый 6 2 2 2" xfId="1682"/>
    <cellStyle name="Финансовый 6 2 2 2 2" xfId="1683"/>
    <cellStyle name="Финансовый 6 2 2 3" xfId="1684"/>
    <cellStyle name="Финансовый 6 2 3" xfId="1685"/>
    <cellStyle name="Финансовый 6 3" xfId="1686"/>
    <cellStyle name="Финансовый 7" xfId="1687"/>
    <cellStyle name="Финансовый 7 2" xfId="1688"/>
    <cellStyle name="Финансовый 7 2 2" xfId="1689"/>
    <cellStyle name="Финансовый 7 2 2 2" xfId="1690"/>
    <cellStyle name="Финансовый 7 2 2 2 2" xfId="1691"/>
    <cellStyle name="Финансовый 7 2 2 3" xfId="1692"/>
    <cellStyle name="Финансовый 7 2 3" xfId="1693"/>
    <cellStyle name="Финансовый 7 3" xfId="1694"/>
    <cellStyle name="Финансовый 8" xfId="1695"/>
    <cellStyle name="Финансовый 8 2" xfId="1696"/>
    <cellStyle name="Финансовый 8 2 2" xfId="1697"/>
    <cellStyle name="Финансовый 8 2 2 2" xfId="1698"/>
    <cellStyle name="Финансовый 8 2 2 2 2" xfId="1699"/>
    <cellStyle name="Финансовый 8 2 2 3" xfId="1700"/>
    <cellStyle name="Финансовый 8 2 3" xfId="1701"/>
    <cellStyle name="Финансовый 8 3" xfId="1702"/>
    <cellStyle name="Финансовый 9" xfId="1703"/>
    <cellStyle name="Финансовый 9 2" xfId="1704"/>
    <cellStyle name="Финансовый 9 2 2" xfId="1705"/>
    <cellStyle name="Финансовый 9 2 2 2" xfId="1706"/>
    <cellStyle name="Финансовый 9 2 2 2 2" xfId="1707"/>
    <cellStyle name="Финансовый 9 2 2 3" xfId="1708"/>
    <cellStyle name="Финансовый 9 2 3" xfId="1709"/>
    <cellStyle name="Финансовый 9 3" xfId="1710"/>
    <cellStyle name="Формула_GRES.2007.5" xfId="1711"/>
    <cellStyle name="Хвост" xfId="1712"/>
    <cellStyle name="Хвост 2" xfId="1713"/>
    <cellStyle name="Хороший 2" xfId="1714"/>
    <cellStyle name="Хороший 2 2" xfId="1715"/>
    <cellStyle name="Хороший 2 2 2" xfId="1716"/>
    <cellStyle name="Хороший 2 3" xfId="1717"/>
    <cellStyle name="центр" xfId="1718"/>
    <cellStyle name="Џђћ–…ќ’ќ›‰" xfId="1719"/>
    <cellStyle name="Џђћ–…ќ’ќ›‰ 2" xfId="1720"/>
    <cellStyle name="Экспертиза" xfId="1721"/>
    <cellStyle name="Экспертиза 2" xfId="17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5D0"/>
      <rgbColor rgb="00FFFFFF"/>
      <rgbColor rgb="00FF0000"/>
      <rgbColor rgb="0000FF00"/>
      <rgbColor rgb="000000FF"/>
      <rgbColor rgb="00FFFF00"/>
      <rgbColor rgb="00FF00FF"/>
      <rgbColor rgb="0000FFFF"/>
      <rgbColor rgb="00DFD2A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FD2A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115"/>
  <sheetViews>
    <sheetView tabSelected="1" view="pageBreakPreview" topLeftCell="A90" zoomScale="50" zoomScaleNormal="100" zoomScaleSheetLayoutView="50" workbookViewId="0">
      <selection activeCell="L96" sqref="L96"/>
    </sheetView>
  </sheetViews>
  <sheetFormatPr defaultRowHeight="20.399999999999999"/>
  <cols>
    <col min="1" max="1" width="5.6640625" style="44" customWidth="1"/>
    <col min="2" max="2" width="42" style="44" customWidth="1"/>
    <col min="3" max="3" width="15.88671875" style="44" customWidth="1"/>
    <col min="4" max="4" width="17.33203125" style="44" customWidth="1"/>
    <col min="5" max="5" width="12.33203125" style="44" customWidth="1"/>
    <col min="6" max="6" width="11.33203125" style="44" customWidth="1"/>
    <col min="7" max="7" width="13.6640625" style="44" customWidth="1"/>
    <col min="8" max="8" width="22" style="44" customWidth="1"/>
    <col min="9" max="9" width="20" style="44" customWidth="1"/>
    <col min="10" max="10" width="19.6640625" style="44" customWidth="1"/>
    <col min="11" max="11" width="25" style="44" customWidth="1"/>
    <col min="12" max="12" width="52.109375" style="44" customWidth="1"/>
    <col min="13" max="13" width="25.5546875" style="44" customWidth="1"/>
    <col min="14" max="184" width="9.109375" style="44"/>
    <col min="185" max="185" width="2.88671875" style="44" customWidth="1"/>
    <col min="186" max="186" width="25.6640625" style="44" customWidth="1"/>
    <col min="187" max="187" width="10.5546875" style="44" customWidth="1"/>
    <col min="188" max="188" width="7.44140625" style="44" customWidth="1"/>
    <col min="189" max="189" width="11.109375" style="44" customWidth="1"/>
    <col min="190" max="213" width="5.6640625" style="44" customWidth="1"/>
    <col min="214" max="224" width="0" style="44" hidden="1" customWidth="1"/>
    <col min="225" max="225" width="11" style="44" customWidth="1"/>
    <col min="226" max="232" width="6.44140625" style="44" customWidth="1"/>
    <col min="233" max="233" width="8" style="44" customWidth="1"/>
    <col min="234" max="234" width="10.6640625" style="44" customWidth="1"/>
    <col min="235" max="235" width="17.5546875" style="44" customWidth="1"/>
    <col min="236" max="236" width="17.109375" style="44" customWidth="1"/>
    <col min="237" max="237" width="11.109375" style="44" customWidth="1"/>
    <col min="238" max="238" width="11" style="44" customWidth="1"/>
    <col min="239" max="239" width="10.5546875" style="44" customWidth="1"/>
    <col min="240" max="240" width="11.33203125" style="44" customWidth="1"/>
    <col min="241" max="241" width="22.33203125" style="44" customWidth="1"/>
    <col min="242" max="242" width="9.109375" style="44" customWidth="1"/>
    <col min="243" max="243" width="11.44140625" style="44" customWidth="1"/>
    <col min="244" max="244" width="9.109375" style="44" customWidth="1"/>
    <col min="245" max="245" width="36.6640625" style="44" customWidth="1"/>
    <col min="246" max="247" width="9.109375" style="44" customWidth="1"/>
    <col min="248" max="440" width="9.109375" style="44"/>
    <col min="441" max="441" width="2.88671875" style="44" customWidth="1"/>
    <col min="442" max="442" width="25.6640625" style="44" customWidth="1"/>
    <col min="443" max="443" width="10.5546875" style="44" customWidth="1"/>
    <col min="444" max="444" width="7.44140625" style="44" customWidth="1"/>
    <col min="445" max="445" width="11.109375" style="44" customWidth="1"/>
    <col min="446" max="469" width="5.6640625" style="44" customWidth="1"/>
    <col min="470" max="480" width="0" style="44" hidden="1" customWidth="1"/>
    <col min="481" max="481" width="11" style="44" customWidth="1"/>
    <col min="482" max="488" width="6.44140625" style="44" customWidth="1"/>
    <col min="489" max="489" width="8" style="44" customWidth="1"/>
    <col min="490" max="490" width="10.6640625" style="44" customWidth="1"/>
    <col min="491" max="491" width="17.5546875" style="44" customWidth="1"/>
    <col min="492" max="492" width="17.109375" style="44" customWidth="1"/>
    <col min="493" max="493" width="11.109375" style="44" customWidth="1"/>
    <col min="494" max="494" width="11" style="44" customWidth="1"/>
    <col min="495" max="495" width="10.5546875" style="44" customWidth="1"/>
    <col min="496" max="496" width="11.33203125" style="44" customWidth="1"/>
    <col min="497" max="497" width="22.33203125" style="44" customWidth="1"/>
    <col min="498" max="498" width="9.109375" style="44" customWidth="1"/>
    <col min="499" max="499" width="11.44140625" style="44" customWidth="1"/>
    <col min="500" max="500" width="9.109375" style="44" customWidth="1"/>
    <col min="501" max="501" width="36.6640625" style="44" customWidth="1"/>
    <col min="502" max="503" width="9.109375" style="44" customWidth="1"/>
    <col min="504" max="696" width="9.109375" style="44"/>
    <col min="697" max="697" width="2.88671875" style="44" customWidth="1"/>
    <col min="698" max="698" width="25.6640625" style="44" customWidth="1"/>
    <col min="699" max="699" width="10.5546875" style="44" customWidth="1"/>
    <col min="700" max="700" width="7.44140625" style="44" customWidth="1"/>
    <col min="701" max="701" width="11.109375" style="44" customWidth="1"/>
    <col min="702" max="725" width="5.6640625" style="44" customWidth="1"/>
    <col min="726" max="736" width="0" style="44" hidden="1" customWidth="1"/>
    <col min="737" max="737" width="11" style="44" customWidth="1"/>
    <col min="738" max="744" width="6.44140625" style="44" customWidth="1"/>
    <col min="745" max="745" width="8" style="44" customWidth="1"/>
    <col min="746" max="746" width="10.6640625" style="44" customWidth="1"/>
    <col min="747" max="747" width="17.5546875" style="44" customWidth="1"/>
    <col min="748" max="748" width="17.109375" style="44" customWidth="1"/>
    <col min="749" max="749" width="11.109375" style="44" customWidth="1"/>
    <col min="750" max="750" width="11" style="44" customWidth="1"/>
    <col min="751" max="751" width="10.5546875" style="44" customWidth="1"/>
    <col min="752" max="752" width="11.33203125" style="44" customWidth="1"/>
    <col min="753" max="753" width="22.33203125" style="44" customWidth="1"/>
    <col min="754" max="754" width="9.109375" style="44" customWidth="1"/>
    <col min="755" max="755" width="11.44140625" style="44" customWidth="1"/>
    <col min="756" max="756" width="9.109375" style="44" customWidth="1"/>
    <col min="757" max="757" width="36.6640625" style="44" customWidth="1"/>
    <col min="758" max="759" width="9.109375" style="44" customWidth="1"/>
    <col min="760" max="952" width="9.109375" style="44"/>
    <col min="953" max="953" width="2.88671875" style="44" customWidth="1"/>
    <col min="954" max="954" width="25.6640625" style="44" customWidth="1"/>
    <col min="955" max="955" width="10.5546875" style="44" customWidth="1"/>
    <col min="956" max="956" width="7.44140625" style="44" customWidth="1"/>
    <col min="957" max="957" width="11.109375" style="44" customWidth="1"/>
    <col min="958" max="981" width="5.6640625" style="44" customWidth="1"/>
    <col min="982" max="992" width="0" style="44" hidden="1" customWidth="1"/>
    <col min="993" max="993" width="11" style="44" customWidth="1"/>
    <col min="994" max="1000" width="6.44140625" style="44" customWidth="1"/>
    <col min="1001" max="1001" width="8" style="44" customWidth="1"/>
    <col min="1002" max="1002" width="10.6640625" style="44" customWidth="1"/>
    <col min="1003" max="1003" width="17.5546875" style="44" customWidth="1"/>
    <col min="1004" max="1004" width="17.109375" style="44" customWidth="1"/>
    <col min="1005" max="1005" width="11.109375" style="44" customWidth="1"/>
    <col min="1006" max="1006" width="11" style="44" customWidth="1"/>
    <col min="1007" max="1007" width="10.5546875" style="44" customWidth="1"/>
    <col min="1008" max="1008" width="11.33203125" style="44" customWidth="1"/>
    <col min="1009" max="1009" width="22.33203125" style="44" customWidth="1"/>
    <col min="1010" max="1010" width="9.109375" style="44" customWidth="1"/>
    <col min="1011" max="1011" width="11.44140625" style="44" customWidth="1"/>
    <col min="1012" max="1012" width="9.109375" style="44" customWidth="1"/>
    <col min="1013" max="1013" width="36.6640625" style="44" customWidth="1"/>
    <col min="1014" max="1015" width="9.109375" style="44" customWidth="1"/>
    <col min="1016" max="1208" width="9.109375" style="44"/>
    <col min="1209" max="1209" width="2.88671875" style="44" customWidth="1"/>
    <col min="1210" max="1210" width="25.6640625" style="44" customWidth="1"/>
    <col min="1211" max="1211" width="10.5546875" style="44" customWidth="1"/>
    <col min="1212" max="1212" width="7.44140625" style="44" customWidth="1"/>
    <col min="1213" max="1213" width="11.109375" style="44" customWidth="1"/>
    <col min="1214" max="1237" width="5.6640625" style="44" customWidth="1"/>
    <col min="1238" max="1248" width="0" style="44" hidden="1" customWidth="1"/>
    <col min="1249" max="1249" width="11" style="44" customWidth="1"/>
    <col min="1250" max="1256" width="6.44140625" style="44" customWidth="1"/>
    <col min="1257" max="1257" width="8" style="44" customWidth="1"/>
    <col min="1258" max="1258" width="10.6640625" style="44" customWidth="1"/>
    <col min="1259" max="1259" width="17.5546875" style="44" customWidth="1"/>
    <col min="1260" max="1260" width="17.109375" style="44" customWidth="1"/>
    <col min="1261" max="1261" width="11.109375" style="44" customWidth="1"/>
    <col min="1262" max="1262" width="11" style="44" customWidth="1"/>
    <col min="1263" max="1263" width="10.5546875" style="44" customWidth="1"/>
    <col min="1264" max="1264" width="11.33203125" style="44" customWidth="1"/>
    <col min="1265" max="1265" width="22.33203125" style="44" customWidth="1"/>
    <col min="1266" max="1266" width="9.109375" style="44" customWidth="1"/>
    <col min="1267" max="1267" width="11.44140625" style="44" customWidth="1"/>
    <col min="1268" max="1268" width="9.109375" style="44" customWidth="1"/>
    <col min="1269" max="1269" width="36.6640625" style="44" customWidth="1"/>
    <col min="1270" max="1271" width="9.109375" style="44" customWidth="1"/>
    <col min="1272" max="1464" width="9.109375" style="44"/>
    <col min="1465" max="1465" width="2.88671875" style="44" customWidth="1"/>
    <col min="1466" max="1466" width="25.6640625" style="44" customWidth="1"/>
    <col min="1467" max="1467" width="10.5546875" style="44" customWidth="1"/>
    <col min="1468" max="1468" width="7.44140625" style="44" customWidth="1"/>
    <col min="1469" max="1469" width="11.109375" style="44" customWidth="1"/>
    <col min="1470" max="1493" width="5.6640625" style="44" customWidth="1"/>
    <col min="1494" max="1504" width="0" style="44" hidden="1" customWidth="1"/>
    <col min="1505" max="1505" width="11" style="44" customWidth="1"/>
    <col min="1506" max="1512" width="6.44140625" style="44" customWidth="1"/>
    <col min="1513" max="1513" width="8" style="44" customWidth="1"/>
    <col min="1514" max="1514" width="10.6640625" style="44" customWidth="1"/>
    <col min="1515" max="1515" width="17.5546875" style="44" customWidth="1"/>
    <col min="1516" max="1516" width="17.109375" style="44" customWidth="1"/>
    <col min="1517" max="1517" width="11.109375" style="44" customWidth="1"/>
    <col min="1518" max="1518" width="11" style="44" customWidth="1"/>
    <col min="1519" max="1519" width="10.5546875" style="44" customWidth="1"/>
    <col min="1520" max="1520" width="11.33203125" style="44" customWidth="1"/>
    <col min="1521" max="1521" width="22.33203125" style="44" customWidth="1"/>
    <col min="1522" max="1522" width="9.109375" style="44" customWidth="1"/>
    <col min="1523" max="1523" width="11.44140625" style="44" customWidth="1"/>
    <col min="1524" max="1524" width="9.109375" style="44" customWidth="1"/>
    <col min="1525" max="1525" width="36.6640625" style="44" customWidth="1"/>
    <col min="1526" max="1527" width="9.109375" style="44" customWidth="1"/>
    <col min="1528" max="1720" width="9.109375" style="44"/>
    <col min="1721" max="1721" width="2.88671875" style="44" customWidth="1"/>
    <col min="1722" max="1722" width="25.6640625" style="44" customWidth="1"/>
    <col min="1723" max="1723" width="10.5546875" style="44" customWidth="1"/>
    <col min="1724" max="1724" width="7.44140625" style="44" customWidth="1"/>
    <col min="1725" max="1725" width="11.109375" style="44" customWidth="1"/>
    <col min="1726" max="1749" width="5.6640625" style="44" customWidth="1"/>
    <col min="1750" max="1760" width="0" style="44" hidden="1" customWidth="1"/>
    <col min="1761" max="1761" width="11" style="44" customWidth="1"/>
    <col min="1762" max="1768" width="6.44140625" style="44" customWidth="1"/>
    <col min="1769" max="1769" width="8" style="44" customWidth="1"/>
    <col min="1770" max="1770" width="10.6640625" style="44" customWidth="1"/>
    <col min="1771" max="1771" width="17.5546875" style="44" customWidth="1"/>
    <col min="1772" max="1772" width="17.109375" style="44" customWidth="1"/>
    <col min="1773" max="1773" width="11.109375" style="44" customWidth="1"/>
    <col min="1774" max="1774" width="11" style="44" customWidth="1"/>
    <col min="1775" max="1775" width="10.5546875" style="44" customWidth="1"/>
    <col min="1776" max="1776" width="11.33203125" style="44" customWidth="1"/>
    <col min="1777" max="1777" width="22.33203125" style="44" customWidth="1"/>
    <col min="1778" max="1778" width="9.109375" style="44" customWidth="1"/>
    <col min="1779" max="1779" width="11.44140625" style="44" customWidth="1"/>
    <col min="1780" max="1780" width="9.109375" style="44" customWidth="1"/>
    <col min="1781" max="1781" width="36.6640625" style="44" customWidth="1"/>
    <col min="1782" max="1783" width="9.109375" style="44" customWidth="1"/>
    <col min="1784" max="1976" width="9.109375" style="44"/>
    <col min="1977" max="1977" width="2.88671875" style="44" customWidth="1"/>
    <col min="1978" max="1978" width="25.6640625" style="44" customWidth="1"/>
    <col min="1979" max="1979" width="10.5546875" style="44" customWidth="1"/>
    <col min="1980" max="1980" width="7.44140625" style="44" customWidth="1"/>
    <col min="1981" max="1981" width="11.109375" style="44" customWidth="1"/>
    <col min="1982" max="2005" width="5.6640625" style="44" customWidth="1"/>
    <col min="2006" max="2016" width="0" style="44" hidden="1" customWidth="1"/>
    <col min="2017" max="2017" width="11" style="44" customWidth="1"/>
    <col min="2018" max="2024" width="6.44140625" style="44" customWidth="1"/>
    <col min="2025" max="2025" width="8" style="44" customWidth="1"/>
    <col min="2026" max="2026" width="10.6640625" style="44" customWidth="1"/>
    <col min="2027" max="2027" width="17.5546875" style="44" customWidth="1"/>
    <col min="2028" max="2028" width="17.109375" style="44" customWidth="1"/>
    <col min="2029" max="2029" width="11.109375" style="44" customWidth="1"/>
    <col min="2030" max="2030" width="11" style="44" customWidth="1"/>
    <col min="2031" max="2031" width="10.5546875" style="44" customWidth="1"/>
    <col min="2032" max="2032" width="11.33203125" style="44" customWidth="1"/>
    <col min="2033" max="2033" width="22.33203125" style="44" customWidth="1"/>
    <col min="2034" max="2034" width="9.109375" style="44" customWidth="1"/>
    <col min="2035" max="2035" width="11.44140625" style="44" customWidth="1"/>
    <col min="2036" max="2036" width="9.109375" style="44" customWidth="1"/>
    <col min="2037" max="2037" width="36.6640625" style="44" customWidth="1"/>
    <col min="2038" max="2039" width="9.109375" style="44" customWidth="1"/>
    <col min="2040" max="2232" width="9.109375" style="44"/>
    <col min="2233" max="2233" width="2.88671875" style="44" customWidth="1"/>
    <col min="2234" max="2234" width="25.6640625" style="44" customWidth="1"/>
    <col min="2235" max="2235" width="10.5546875" style="44" customWidth="1"/>
    <col min="2236" max="2236" width="7.44140625" style="44" customWidth="1"/>
    <col min="2237" max="2237" width="11.109375" style="44" customWidth="1"/>
    <col min="2238" max="2261" width="5.6640625" style="44" customWidth="1"/>
    <col min="2262" max="2272" width="0" style="44" hidden="1" customWidth="1"/>
    <col min="2273" max="2273" width="11" style="44" customWidth="1"/>
    <col min="2274" max="2280" width="6.44140625" style="44" customWidth="1"/>
    <col min="2281" max="2281" width="8" style="44" customWidth="1"/>
    <col min="2282" max="2282" width="10.6640625" style="44" customWidth="1"/>
    <col min="2283" max="2283" width="17.5546875" style="44" customWidth="1"/>
    <col min="2284" max="2284" width="17.109375" style="44" customWidth="1"/>
    <col min="2285" max="2285" width="11.109375" style="44" customWidth="1"/>
    <col min="2286" max="2286" width="11" style="44" customWidth="1"/>
    <col min="2287" max="2287" width="10.5546875" style="44" customWidth="1"/>
    <col min="2288" max="2288" width="11.33203125" style="44" customWidth="1"/>
    <col min="2289" max="2289" width="22.33203125" style="44" customWidth="1"/>
    <col min="2290" max="2290" width="9.109375" style="44" customWidth="1"/>
    <col min="2291" max="2291" width="11.44140625" style="44" customWidth="1"/>
    <col min="2292" max="2292" width="9.109375" style="44" customWidth="1"/>
    <col min="2293" max="2293" width="36.6640625" style="44" customWidth="1"/>
    <col min="2294" max="2295" width="9.109375" style="44" customWidth="1"/>
    <col min="2296" max="2488" width="9.109375" style="44"/>
    <col min="2489" max="2489" width="2.88671875" style="44" customWidth="1"/>
    <col min="2490" max="2490" width="25.6640625" style="44" customWidth="1"/>
    <col min="2491" max="2491" width="10.5546875" style="44" customWidth="1"/>
    <col min="2492" max="2492" width="7.44140625" style="44" customWidth="1"/>
    <col min="2493" max="2493" width="11.109375" style="44" customWidth="1"/>
    <col min="2494" max="2517" width="5.6640625" style="44" customWidth="1"/>
    <col min="2518" max="2528" width="0" style="44" hidden="1" customWidth="1"/>
    <col min="2529" max="2529" width="11" style="44" customWidth="1"/>
    <col min="2530" max="2536" width="6.44140625" style="44" customWidth="1"/>
    <col min="2537" max="2537" width="8" style="44" customWidth="1"/>
    <col min="2538" max="2538" width="10.6640625" style="44" customWidth="1"/>
    <col min="2539" max="2539" width="17.5546875" style="44" customWidth="1"/>
    <col min="2540" max="2540" width="17.109375" style="44" customWidth="1"/>
    <col min="2541" max="2541" width="11.109375" style="44" customWidth="1"/>
    <col min="2542" max="2542" width="11" style="44" customWidth="1"/>
    <col min="2543" max="2543" width="10.5546875" style="44" customWidth="1"/>
    <col min="2544" max="2544" width="11.33203125" style="44" customWidth="1"/>
    <col min="2545" max="2545" width="22.33203125" style="44" customWidth="1"/>
    <col min="2546" max="2546" width="9.109375" style="44" customWidth="1"/>
    <col min="2547" max="2547" width="11.44140625" style="44" customWidth="1"/>
    <col min="2548" max="2548" width="9.109375" style="44" customWidth="1"/>
    <col min="2549" max="2549" width="36.6640625" style="44" customWidth="1"/>
    <col min="2550" max="2551" width="9.109375" style="44" customWidth="1"/>
    <col min="2552" max="2744" width="9.109375" style="44"/>
    <col min="2745" max="2745" width="2.88671875" style="44" customWidth="1"/>
    <col min="2746" max="2746" width="25.6640625" style="44" customWidth="1"/>
    <col min="2747" max="2747" width="10.5546875" style="44" customWidth="1"/>
    <col min="2748" max="2748" width="7.44140625" style="44" customWidth="1"/>
    <col min="2749" max="2749" width="11.109375" style="44" customWidth="1"/>
    <col min="2750" max="2773" width="5.6640625" style="44" customWidth="1"/>
    <col min="2774" max="2784" width="0" style="44" hidden="1" customWidth="1"/>
    <col min="2785" max="2785" width="11" style="44" customWidth="1"/>
    <col min="2786" max="2792" width="6.44140625" style="44" customWidth="1"/>
    <col min="2793" max="2793" width="8" style="44" customWidth="1"/>
    <col min="2794" max="2794" width="10.6640625" style="44" customWidth="1"/>
    <col min="2795" max="2795" width="17.5546875" style="44" customWidth="1"/>
    <col min="2796" max="2796" width="17.109375" style="44" customWidth="1"/>
    <col min="2797" max="2797" width="11.109375" style="44" customWidth="1"/>
    <col min="2798" max="2798" width="11" style="44" customWidth="1"/>
    <col min="2799" max="2799" width="10.5546875" style="44" customWidth="1"/>
    <col min="2800" max="2800" width="11.33203125" style="44" customWidth="1"/>
    <col min="2801" max="2801" width="22.33203125" style="44" customWidth="1"/>
    <col min="2802" max="2802" width="9.109375" style="44" customWidth="1"/>
    <col min="2803" max="2803" width="11.44140625" style="44" customWidth="1"/>
    <col min="2804" max="2804" width="9.109375" style="44" customWidth="1"/>
    <col min="2805" max="2805" width="36.6640625" style="44" customWidth="1"/>
    <col min="2806" max="2807" width="9.109375" style="44" customWidth="1"/>
    <col min="2808" max="3000" width="9.109375" style="44"/>
    <col min="3001" max="3001" width="2.88671875" style="44" customWidth="1"/>
    <col min="3002" max="3002" width="25.6640625" style="44" customWidth="1"/>
    <col min="3003" max="3003" width="10.5546875" style="44" customWidth="1"/>
    <col min="3004" max="3004" width="7.44140625" style="44" customWidth="1"/>
    <col min="3005" max="3005" width="11.109375" style="44" customWidth="1"/>
    <col min="3006" max="3029" width="5.6640625" style="44" customWidth="1"/>
    <col min="3030" max="3040" width="0" style="44" hidden="1" customWidth="1"/>
    <col min="3041" max="3041" width="11" style="44" customWidth="1"/>
    <col min="3042" max="3048" width="6.44140625" style="44" customWidth="1"/>
    <col min="3049" max="3049" width="8" style="44" customWidth="1"/>
    <col min="3050" max="3050" width="10.6640625" style="44" customWidth="1"/>
    <col min="3051" max="3051" width="17.5546875" style="44" customWidth="1"/>
    <col min="3052" max="3052" width="17.109375" style="44" customWidth="1"/>
    <col min="3053" max="3053" width="11.109375" style="44" customWidth="1"/>
    <col min="3054" max="3054" width="11" style="44" customWidth="1"/>
    <col min="3055" max="3055" width="10.5546875" style="44" customWidth="1"/>
    <col min="3056" max="3056" width="11.33203125" style="44" customWidth="1"/>
    <col min="3057" max="3057" width="22.33203125" style="44" customWidth="1"/>
    <col min="3058" max="3058" width="9.109375" style="44" customWidth="1"/>
    <col min="3059" max="3059" width="11.44140625" style="44" customWidth="1"/>
    <col min="3060" max="3060" width="9.109375" style="44" customWidth="1"/>
    <col min="3061" max="3061" width="36.6640625" style="44" customWidth="1"/>
    <col min="3062" max="3063" width="9.109375" style="44" customWidth="1"/>
    <col min="3064" max="3256" width="9.109375" style="44"/>
    <col min="3257" max="3257" width="2.88671875" style="44" customWidth="1"/>
    <col min="3258" max="3258" width="25.6640625" style="44" customWidth="1"/>
    <col min="3259" max="3259" width="10.5546875" style="44" customWidth="1"/>
    <col min="3260" max="3260" width="7.44140625" style="44" customWidth="1"/>
    <col min="3261" max="3261" width="11.109375" style="44" customWidth="1"/>
    <col min="3262" max="3285" width="5.6640625" style="44" customWidth="1"/>
    <col min="3286" max="3296" width="0" style="44" hidden="1" customWidth="1"/>
    <col min="3297" max="3297" width="11" style="44" customWidth="1"/>
    <col min="3298" max="3304" width="6.44140625" style="44" customWidth="1"/>
    <col min="3305" max="3305" width="8" style="44" customWidth="1"/>
    <col min="3306" max="3306" width="10.6640625" style="44" customWidth="1"/>
    <col min="3307" max="3307" width="17.5546875" style="44" customWidth="1"/>
    <col min="3308" max="3308" width="17.109375" style="44" customWidth="1"/>
    <col min="3309" max="3309" width="11.109375" style="44" customWidth="1"/>
    <col min="3310" max="3310" width="11" style="44" customWidth="1"/>
    <col min="3311" max="3311" width="10.5546875" style="44" customWidth="1"/>
    <col min="3312" max="3312" width="11.33203125" style="44" customWidth="1"/>
    <col min="3313" max="3313" width="22.33203125" style="44" customWidth="1"/>
    <col min="3314" max="3314" width="9.109375" style="44" customWidth="1"/>
    <col min="3315" max="3315" width="11.44140625" style="44" customWidth="1"/>
    <col min="3316" max="3316" width="9.109375" style="44" customWidth="1"/>
    <col min="3317" max="3317" width="36.6640625" style="44" customWidth="1"/>
    <col min="3318" max="3319" width="9.109375" style="44" customWidth="1"/>
    <col min="3320" max="3512" width="9.109375" style="44"/>
    <col min="3513" max="3513" width="2.88671875" style="44" customWidth="1"/>
    <col min="3514" max="3514" width="25.6640625" style="44" customWidth="1"/>
    <col min="3515" max="3515" width="10.5546875" style="44" customWidth="1"/>
    <col min="3516" max="3516" width="7.44140625" style="44" customWidth="1"/>
    <col min="3517" max="3517" width="11.109375" style="44" customWidth="1"/>
    <col min="3518" max="3541" width="5.6640625" style="44" customWidth="1"/>
    <col min="3542" max="3552" width="0" style="44" hidden="1" customWidth="1"/>
    <col min="3553" max="3553" width="11" style="44" customWidth="1"/>
    <col min="3554" max="3560" width="6.44140625" style="44" customWidth="1"/>
    <col min="3561" max="3561" width="8" style="44" customWidth="1"/>
    <col min="3562" max="3562" width="10.6640625" style="44" customWidth="1"/>
    <col min="3563" max="3563" width="17.5546875" style="44" customWidth="1"/>
    <col min="3564" max="3564" width="17.109375" style="44" customWidth="1"/>
    <col min="3565" max="3565" width="11.109375" style="44" customWidth="1"/>
    <col min="3566" max="3566" width="11" style="44" customWidth="1"/>
    <col min="3567" max="3567" width="10.5546875" style="44" customWidth="1"/>
    <col min="3568" max="3568" width="11.33203125" style="44" customWidth="1"/>
    <col min="3569" max="3569" width="22.33203125" style="44" customWidth="1"/>
    <col min="3570" max="3570" width="9.109375" style="44" customWidth="1"/>
    <col min="3571" max="3571" width="11.44140625" style="44" customWidth="1"/>
    <col min="3572" max="3572" width="9.109375" style="44" customWidth="1"/>
    <col min="3573" max="3573" width="36.6640625" style="44" customWidth="1"/>
    <col min="3574" max="3575" width="9.109375" style="44" customWidth="1"/>
    <col min="3576" max="3768" width="9.109375" style="44"/>
    <col min="3769" max="3769" width="2.88671875" style="44" customWidth="1"/>
    <col min="3770" max="3770" width="25.6640625" style="44" customWidth="1"/>
    <col min="3771" max="3771" width="10.5546875" style="44" customWidth="1"/>
    <col min="3772" max="3772" width="7.44140625" style="44" customWidth="1"/>
    <col min="3773" max="3773" width="11.109375" style="44" customWidth="1"/>
    <col min="3774" max="3797" width="5.6640625" style="44" customWidth="1"/>
    <col min="3798" max="3808" width="0" style="44" hidden="1" customWidth="1"/>
    <col min="3809" max="3809" width="11" style="44" customWidth="1"/>
    <col min="3810" max="3816" width="6.44140625" style="44" customWidth="1"/>
    <col min="3817" max="3817" width="8" style="44" customWidth="1"/>
    <col min="3818" max="3818" width="10.6640625" style="44" customWidth="1"/>
    <col min="3819" max="3819" width="17.5546875" style="44" customWidth="1"/>
    <col min="3820" max="3820" width="17.109375" style="44" customWidth="1"/>
    <col min="3821" max="3821" width="11.109375" style="44" customWidth="1"/>
    <col min="3822" max="3822" width="11" style="44" customWidth="1"/>
    <col min="3823" max="3823" width="10.5546875" style="44" customWidth="1"/>
    <col min="3824" max="3824" width="11.33203125" style="44" customWidth="1"/>
    <col min="3825" max="3825" width="22.33203125" style="44" customWidth="1"/>
    <col min="3826" max="3826" width="9.109375" style="44" customWidth="1"/>
    <col min="3827" max="3827" width="11.44140625" style="44" customWidth="1"/>
    <col min="3828" max="3828" width="9.109375" style="44" customWidth="1"/>
    <col min="3829" max="3829" width="36.6640625" style="44" customWidth="1"/>
    <col min="3830" max="3831" width="9.109375" style="44" customWidth="1"/>
    <col min="3832" max="4024" width="9.109375" style="44"/>
    <col min="4025" max="4025" width="2.88671875" style="44" customWidth="1"/>
    <col min="4026" max="4026" width="25.6640625" style="44" customWidth="1"/>
    <col min="4027" max="4027" width="10.5546875" style="44" customWidth="1"/>
    <col min="4028" max="4028" width="7.44140625" style="44" customWidth="1"/>
    <col min="4029" max="4029" width="11.109375" style="44" customWidth="1"/>
    <col min="4030" max="4053" width="5.6640625" style="44" customWidth="1"/>
    <col min="4054" max="4064" width="0" style="44" hidden="1" customWidth="1"/>
    <col min="4065" max="4065" width="11" style="44" customWidth="1"/>
    <col min="4066" max="4072" width="6.44140625" style="44" customWidth="1"/>
    <col min="4073" max="4073" width="8" style="44" customWidth="1"/>
    <col min="4074" max="4074" width="10.6640625" style="44" customWidth="1"/>
    <col min="4075" max="4075" width="17.5546875" style="44" customWidth="1"/>
    <col min="4076" max="4076" width="17.109375" style="44" customWidth="1"/>
    <col min="4077" max="4077" width="11.109375" style="44" customWidth="1"/>
    <col min="4078" max="4078" width="11" style="44" customWidth="1"/>
    <col min="4079" max="4079" width="10.5546875" style="44" customWidth="1"/>
    <col min="4080" max="4080" width="11.33203125" style="44" customWidth="1"/>
    <col min="4081" max="4081" width="22.33203125" style="44" customWidth="1"/>
    <col min="4082" max="4082" width="9.109375" style="44" customWidth="1"/>
    <col min="4083" max="4083" width="11.44140625" style="44" customWidth="1"/>
    <col min="4084" max="4084" width="9.109375" style="44" customWidth="1"/>
    <col min="4085" max="4085" width="36.6640625" style="44" customWidth="1"/>
    <col min="4086" max="4087" width="9.109375" style="44" customWidth="1"/>
    <col min="4088" max="4280" width="9.109375" style="44"/>
    <col min="4281" max="4281" width="2.88671875" style="44" customWidth="1"/>
    <col min="4282" max="4282" width="25.6640625" style="44" customWidth="1"/>
    <col min="4283" max="4283" width="10.5546875" style="44" customWidth="1"/>
    <col min="4284" max="4284" width="7.44140625" style="44" customWidth="1"/>
    <col min="4285" max="4285" width="11.109375" style="44" customWidth="1"/>
    <col min="4286" max="4309" width="5.6640625" style="44" customWidth="1"/>
    <col min="4310" max="4320" width="0" style="44" hidden="1" customWidth="1"/>
    <col min="4321" max="4321" width="11" style="44" customWidth="1"/>
    <col min="4322" max="4328" width="6.44140625" style="44" customWidth="1"/>
    <col min="4329" max="4329" width="8" style="44" customWidth="1"/>
    <col min="4330" max="4330" width="10.6640625" style="44" customWidth="1"/>
    <col min="4331" max="4331" width="17.5546875" style="44" customWidth="1"/>
    <col min="4332" max="4332" width="17.109375" style="44" customWidth="1"/>
    <col min="4333" max="4333" width="11.109375" style="44" customWidth="1"/>
    <col min="4334" max="4334" width="11" style="44" customWidth="1"/>
    <col min="4335" max="4335" width="10.5546875" style="44" customWidth="1"/>
    <col min="4336" max="4336" width="11.33203125" style="44" customWidth="1"/>
    <col min="4337" max="4337" width="22.33203125" style="44" customWidth="1"/>
    <col min="4338" max="4338" width="9.109375" style="44" customWidth="1"/>
    <col min="4339" max="4339" width="11.44140625" style="44" customWidth="1"/>
    <col min="4340" max="4340" width="9.109375" style="44" customWidth="1"/>
    <col min="4341" max="4341" width="36.6640625" style="44" customWidth="1"/>
    <col min="4342" max="4343" width="9.109375" style="44" customWidth="1"/>
    <col min="4344" max="4536" width="9.109375" style="44"/>
    <col min="4537" max="4537" width="2.88671875" style="44" customWidth="1"/>
    <col min="4538" max="4538" width="25.6640625" style="44" customWidth="1"/>
    <col min="4539" max="4539" width="10.5546875" style="44" customWidth="1"/>
    <col min="4540" max="4540" width="7.44140625" style="44" customWidth="1"/>
    <col min="4541" max="4541" width="11.109375" style="44" customWidth="1"/>
    <col min="4542" max="4565" width="5.6640625" style="44" customWidth="1"/>
    <col min="4566" max="4576" width="0" style="44" hidden="1" customWidth="1"/>
    <col min="4577" max="4577" width="11" style="44" customWidth="1"/>
    <col min="4578" max="4584" width="6.44140625" style="44" customWidth="1"/>
    <col min="4585" max="4585" width="8" style="44" customWidth="1"/>
    <col min="4586" max="4586" width="10.6640625" style="44" customWidth="1"/>
    <col min="4587" max="4587" width="17.5546875" style="44" customWidth="1"/>
    <col min="4588" max="4588" width="17.109375" style="44" customWidth="1"/>
    <col min="4589" max="4589" width="11.109375" style="44" customWidth="1"/>
    <col min="4590" max="4590" width="11" style="44" customWidth="1"/>
    <col min="4591" max="4591" width="10.5546875" style="44" customWidth="1"/>
    <col min="4592" max="4592" width="11.33203125" style="44" customWidth="1"/>
    <col min="4593" max="4593" width="22.33203125" style="44" customWidth="1"/>
    <col min="4594" max="4594" width="9.109375" style="44" customWidth="1"/>
    <col min="4595" max="4595" width="11.44140625" style="44" customWidth="1"/>
    <col min="4596" max="4596" width="9.109375" style="44" customWidth="1"/>
    <col min="4597" max="4597" width="36.6640625" style="44" customWidth="1"/>
    <col min="4598" max="4599" width="9.109375" style="44" customWidth="1"/>
    <col min="4600" max="4792" width="9.109375" style="44"/>
    <col min="4793" max="4793" width="2.88671875" style="44" customWidth="1"/>
    <col min="4794" max="4794" width="25.6640625" style="44" customWidth="1"/>
    <col min="4795" max="4795" width="10.5546875" style="44" customWidth="1"/>
    <col min="4796" max="4796" width="7.44140625" style="44" customWidth="1"/>
    <col min="4797" max="4797" width="11.109375" style="44" customWidth="1"/>
    <col min="4798" max="4821" width="5.6640625" style="44" customWidth="1"/>
    <col min="4822" max="4832" width="0" style="44" hidden="1" customWidth="1"/>
    <col min="4833" max="4833" width="11" style="44" customWidth="1"/>
    <col min="4834" max="4840" width="6.44140625" style="44" customWidth="1"/>
    <col min="4841" max="4841" width="8" style="44" customWidth="1"/>
    <col min="4842" max="4842" width="10.6640625" style="44" customWidth="1"/>
    <col min="4843" max="4843" width="17.5546875" style="44" customWidth="1"/>
    <col min="4844" max="4844" width="17.109375" style="44" customWidth="1"/>
    <col min="4845" max="4845" width="11.109375" style="44" customWidth="1"/>
    <col min="4846" max="4846" width="11" style="44" customWidth="1"/>
    <col min="4847" max="4847" width="10.5546875" style="44" customWidth="1"/>
    <col min="4848" max="4848" width="11.33203125" style="44" customWidth="1"/>
    <col min="4849" max="4849" width="22.33203125" style="44" customWidth="1"/>
    <col min="4850" max="4850" width="9.109375" style="44" customWidth="1"/>
    <col min="4851" max="4851" width="11.44140625" style="44" customWidth="1"/>
    <col min="4852" max="4852" width="9.109375" style="44" customWidth="1"/>
    <col min="4853" max="4853" width="36.6640625" style="44" customWidth="1"/>
    <col min="4854" max="4855" width="9.109375" style="44" customWidth="1"/>
    <col min="4856" max="5048" width="9.109375" style="44"/>
    <col min="5049" max="5049" width="2.88671875" style="44" customWidth="1"/>
    <col min="5050" max="5050" width="25.6640625" style="44" customWidth="1"/>
    <col min="5051" max="5051" width="10.5546875" style="44" customWidth="1"/>
    <col min="5052" max="5052" width="7.44140625" style="44" customWidth="1"/>
    <col min="5053" max="5053" width="11.109375" style="44" customWidth="1"/>
    <col min="5054" max="5077" width="5.6640625" style="44" customWidth="1"/>
    <col min="5078" max="5088" width="0" style="44" hidden="1" customWidth="1"/>
    <col min="5089" max="5089" width="11" style="44" customWidth="1"/>
    <col min="5090" max="5096" width="6.44140625" style="44" customWidth="1"/>
    <col min="5097" max="5097" width="8" style="44" customWidth="1"/>
    <col min="5098" max="5098" width="10.6640625" style="44" customWidth="1"/>
    <col min="5099" max="5099" width="17.5546875" style="44" customWidth="1"/>
    <col min="5100" max="5100" width="17.109375" style="44" customWidth="1"/>
    <col min="5101" max="5101" width="11.109375" style="44" customWidth="1"/>
    <col min="5102" max="5102" width="11" style="44" customWidth="1"/>
    <col min="5103" max="5103" width="10.5546875" style="44" customWidth="1"/>
    <col min="5104" max="5104" width="11.33203125" style="44" customWidth="1"/>
    <col min="5105" max="5105" width="22.33203125" style="44" customWidth="1"/>
    <col min="5106" max="5106" width="9.109375" style="44" customWidth="1"/>
    <col min="5107" max="5107" width="11.44140625" style="44" customWidth="1"/>
    <col min="5108" max="5108" width="9.109375" style="44" customWidth="1"/>
    <col min="5109" max="5109" width="36.6640625" style="44" customWidth="1"/>
    <col min="5110" max="5111" width="9.109375" style="44" customWidth="1"/>
    <col min="5112" max="5304" width="9.109375" style="44"/>
    <col min="5305" max="5305" width="2.88671875" style="44" customWidth="1"/>
    <col min="5306" max="5306" width="25.6640625" style="44" customWidth="1"/>
    <col min="5307" max="5307" width="10.5546875" style="44" customWidth="1"/>
    <col min="5308" max="5308" width="7.44140625" style="44" customWidth="1"/>
    <col min="5309" max="5309" width="11.109375" style="44" customWidth="1"/>
    <col min="5310" max="5333" width="5.6640625" style="44" customWidth="1"/>
    <col min="5334" max="5344" width="0" style="44" hidden="1" customWidth="1"/>
    <col min="5345" max="5345" width="11" style="44" customWidth="1"/>
    <col min="5346" max="5352" width="6.44140625" style="44" customWidth="1"/>
    <col min="5353" max="5353" width="8" style="44" customWidth="1"/>
    <col min="5354" max="5354" width="10.6640625" style="44" customWidth="1"/>
    <col min="5355" max="5355" width="17.5546875" style="44" customWidth="1"/>
    <col min="5356" max="5356" width="17.109375" style="44" customWidth="1"/>
    <col min="5357" max="5357" width="11.109375" style="44" customWidth="1"/>
    <col min="5358" max="5358" width="11" style="44" customWidth="1"/>
    <col min="5359" max="5359" width="10.5546875" style="44" customWidth="1"/>
    <col min="5360" max="5360" width="11.33203125" style="44" customWidth="1"/>
    <col min="5361" max="5361" width="22.33203125" style="44" customWidth="1"/>
    <col min="5362" max="5362" width="9.109375" style="44" customWidth="1"/>
    <col min="5363" max="5363" width="11.44140625" style="44" customWidth="1"/>
    <col min="5364" max="5364" width="9.109375" style="44" customWidth="1"/>
    <col min="5365" max="5365" width="36.6640625" style="44" customWidth="1"/>
    <col min="5366" max="5367" width="9.109375" style="44" customWidth="1"/>
    <col min="5368" max="5560" width="9.109375" style="44"/>
    <col min="5561" max="5561" width="2.88671875" style="44" customWidth="1"/>
    <col min="5562" max="5562" width="25.6640625" style="44" customWidth="1"/>
    <col min="5563" max="5563" width="10.5546875" style="44" customWidth="1"/>
    <col min="5564" max="5564" width="7.44140625" style="44" customWidth="1"/>
    <col min="5565" max="5565" width="11.109375" style="44" customWidth="1"/>
    <col min="5566" max="5589" width="5.6640625" style="44" customWidth="1"/>
    <col min="5590" max="5600" width="0" style="44" hidden="1" customWidth="1"/>
    <col min="5601" max="5601" width="11" style="44" customWidth="1"/>
    <col min="5602" max="5608" width="6.44140625" style="44" customWidth="1"/>
    <col min="5609" max="5609" width="8" style="44" customWidth="1"/>
    <col min="5610" max="5610" width="10.6640625" style="44" customWidth="1"/>
    <col min="5611" max="5611" width="17.5546875" style="44" customWidth="1"/>
    <col min="5612" max="5612" width="17.109375" style="44" customWidth="1"/>
    <col min="5613" max="5613" width="11.109375" style="44" customWidth="1"/>
    <col min="5614" max="5614" width="11" style="44" customWidth="1"/>
    <col min="5615" max="5615" width="10.5546875" style="44" customWidth="1"/>
    <col min="5616" max="5616" width="11.33203125" style="44" customWidth="1"/>
    <col min="5617" max="5617" width="22.33203125" style="44" customWidth="1"/>
    <col min="5618" max="5618" width="9.109375" style="44" customWidth="1"/>
    <col min="5619" max="5619" width="11.44140625" style="44" customWidth="1"/>
    <col min="5620" max="5620" width="9.109375" style="44" customWidth="1"/>
    <col min="5621" max="5621" width="36.6640625" style="44" customWidth="1"/>
    <col min="5622" max="5623" width="9.109375" style="44" customWidth="1"/>
    <col min="5624" max="5816" width="9.109375" style="44"/>
    <col min="5817" max="5817" width="2.88671875" style="44" customWidth="1"/>
    <col min="5818" max="5818" width="25.6640625" style="44" customWidth="1"/>
    <col min="5819" max="5819" width="10.5546875" style="44" customWidth="1"/>
    <col min="5820" max="5820" width="7.44140625" style="44" customWidth="1"/>
    <col min="5821" max="5821" width="11.109375" style="44" customWidth="1"/>
    <col min="5822" max="5845" width="5.6640625" style="44" customWidth="1"/>
    <col min="5846" max="5856" width="0" style="44" hidden="1" customWidth="1"/>
    <col min="5857" max="5857" width="11" style="44" customWidth="1"/>
    <col min="5858" max="5864" width="6.44140625" style="44" customWidth="1"/>
    <col min="5865" max="5865" width="8" style="44" customWidth="1"/>
    <col min="5866" max="5866" width="10.6640625" style="44" customWidth="1"/>
    <col min="5867" max="5867" width="17.5546875" style="44" customWidth="1"/>
    <col min="5868" max="5868" width="17.109375" style="44" customWidth="1"/>
    <col min="5869" max="5869" width="11.109375" style="44" customWidth="1"/>
    <col min="5870" max="5870" width="11" style="44" customWidth="1"/>
    <col min="5871" max="5871" width="10.5546875" style="44" customWidth="1"/>
    <col min="5872" max="5872" width="11.33203125" style="44" customWidth="1"/>
    <col min="5873" max="5873" width="22.33203125" style="44" customWidth="1"/>
    <col min="5874" max="5874" width="9.109375" style="44" customWidth="1"/>
    <col min="5875" max="5875" width="11.44140625" style="44" customWidth="1"/>
    <col min="5876" max="5876" width="9.109375" style="44" customWidth="1"/>
    <col min="5877" max="5877" width="36.6640625" style="44" customWidth="1"/>
    <col min="5878" max="5879" width="9.109375" style="44" customWidth="1"/>
    <col min="5880" max="6072" width="9.109375" style="44"/>
    <col min="6073" max="6073" width="2.88671875" style="44" customWidth="1"/>
    <col min="6074" max="6074" width="25.6640625" style="44" customWidth="1"/>
    <col min="6075" max="6075" width="10.5546875" style="44" customWidth="1"/>
    <col min="6076" max="6076" width="7.44140625" style="44" customWidth="1"/>
    <col min="6077" max="6077" width="11.109375" style="44" customWidth="1"/>
    <col min="6078" max="6101" width="5.6640625" style="44" customWidth="1"/>
    <col min="6102" max="6112" width="0" style="44" hidden="1" customWidth="1"/>
    <col min="6113" max="6113" width="11" style="44" customWidth="1"/>
    <col min="6114" max="6120" width="6.44140625" style="44" customWidth="1"/>
    <col min="6121" max="6121" width="8" style="44" customWidth="1"/>
    <col min="6122" max="6122" width="10.6640625" style="44" customWidth="1"/>
    <col min="6123" max="6123" width="17.5546875" style="44" customWidth="1"/>
    <col min="6124" max="6124" width="17.109375" style="44" customWidth="1"/>
    <col min="6125" max="6125" width="11.109375" style="44" customWidth="1"/>
    <col min="6126" max="6126" width="11" style="44" customWidth="1"/>
    <col min="6127" max="6127" width="10.5546875" style="44" customWidth="1"/>
    <col min="6128" max="6128" width="11.33203125" style="44" customWidth="1"/>
    <col min="6129" max="6129" width="22.33203125" style="44" customWidth="1"/>
    <col min="6130" max="6130" width="9.109375" style="44" customWidth="1"/>
    <col min="6131" max="6131" width="11.44140625" style="44" customWidth="1"/>
    <col min="6132" max="6132" width="9.109375" style="44" customWidth="1"/>
    <col min="6133" max="6133" width="36.6640625" style="44" customWidth="1"/>
    <col min="6134" max="6135" width="9.109375" style="44" customWidth="1"/>
    <col min="6136" max="6328" width="9.109375" style="44"/>
    <col min="6329" max="6329" width="2.88671875" style="44" customWidth="1"/>
    <col min="6330" max="6330" width="25.6640625" style="44" customWidth="1"/>
    <col min="6331" max="6331" width="10.5546875" style="44" customWidth="1"/>
    <col min="6332" max="6332" width="7.44140625" style="44" customWidth="1"/>
    <col min="6333" max="6333" width="11.109375" style="44" customWidth="1"/>
    <col min="6334" max="6357" width="5.6640625" style="44" customWidth="1"/>
    <col min="6358" max="6368" width="0" style="44" hidden="1" customWidth="1"/>
    <col min="6369" max="6369" width="11" style="44" customWidth="1"/>
    <col min="6370" max="6376" width="6.44140625" style="44" customWidth="1"/>
    <col min="6377" max="6377" width="8" style="44" customWidth="1"/>
    <col min="6378" max="6378" width="10.6640625" style="44" customWidth="1"/>
    <col min="6379" max="6379" width="17.5546875" style="44" customWidth="1"/>
    <col min="6380" max="6380" width="17.109375" style="44" customWidth="1"/>
    <col min="6381" max="6381" width="11.109375" style="44" customWidth="1"/>
    <col min="6382" max="6382" width="11" style="44" customWidth="1"/>
    <col min="6383" max="6383" width="10.5546875" style="44" customWidth="1"/>
    <col min="6384" max="6384" width="11.33203125" style="44" customWidth="1"/>
    <col min="6385" max="6385" width="22.33203125" style="44" customWidth="1"/>
    <col min="6386" max="6386" width="9.109375" style="44" customWidth="1"/>
    <col min="6387" max="6387" width="11.44140625" style="44" customWidth="1"/>
    <col min="6388" max="6388" width="9.109375" style="44" customWidth="1"/>
    <col min="6389" max="6389" width="36.6640625" style="44" customWidth="1"/>
    <col min="6390" max="6391" width="9.109375" style="44" customWidth="1"/>
    <col min="6392" max="6584" width="9.109375" style="44"/>
    <col min="6585" max="6585" width="2.88671875" style="44" customWidth="1"/>
    <col min="6586" max="6586" width="25.6640625" style="44" customWidth="1"/>
    <col min="6587" max="6587" width="10.5546875" style="44" customWidth="1"/>
    <col min="6588" max="6588" width="7.44140625" style="44" customWidth="1"/>
    <col min="6589" max="6589" width="11.109375" style="44" customWidth="1"/>
    <col min="6590" max="6613" width="5.6640625" style="44" customWidth="1"/>
    <col min="6614" max="6624" width="0" style="44" hidden="1" customWidth="1"/>
    <col min="6625" max="6625" width="11" style="44" customWidth="1"/>
    <col min="6626" max="6632" width="6.44140625" style="44" customWidth="1"/>
    <col min="6633" max="6633" width="8" style="44" customWidth="1"/>
    <col min="6634" max="6634" width="10.6640625" style="44" customWidth="1"/>
    <col min="6635" max="6635" width="17.5546875" style="44" customWidth="1"/>
    <col min="6636" max="6636" width="17.109375" style="44" customWidth="1"/>
    <col min="6637" max="6637" width="11.109375" style="44" customWidth="1"/>
    <col min="6638" max="6638" width="11" style="44" customWidth="1"/>
    <col min="6639" max="6639" width="10.5546875" style="44" customWidth="1"/>
    <col min="6640" max="6640" width="11.33203125" style="44" customWidth="1"/>
    <col min="6641" max="6641" width="22.33203125" style="44" customWidth="1"/>
    <col min="6642" max="6642" width="9.109375" style="44" customWidth="1"/>
    <col min="6643" max="6643" width="11.44140625" style="44" customWidth="1"/>
    <col min="6644" max="6644" width="9.109375" style="44" customWidth="1"/>
    <col min="6645" max="6645" width="36.6640625" style="44" customWidth="1"/>
    <col min="6646" max="6647" width="9.109375" style="44" customWidth="1"/>
    <col min="6648" max="6840" width="9.109375" style="44"/>
    <col min="6841" max="6841" width="2.88671875" style="44" customWidth="1"/>
    <col min="6842" max="6842" width="25.6640625" style="44" customWidth="1"/>
    <col min="6843" max="6843" width="10.5546875" style="44" customWidth="1"/>
    <col min="6844" max="6844" width="7.44140625" style="44" customWidth="1"/>
    <col min="6845" max="6845" width="11.109375" style="44" customWidth="1"/>
    <col min="6846" max="6869" width="5.6640625" style="44" customWidth="1"/>
    <col min="6870" max="6880" width="0" style="44" hidden="1" customWidth="1"/>
    <col min="6881" max="6881" width="11" style="44" customWidth="1"/>
    <col min="6882" max="6888" width="6.44140625" style="44" customWidth="1"/>
    <col min="6889" max="6889" width="8" style="44" customWidth="1"/>
    <col min="6890" max="6890" width="10.6640625" style="44" customWidth="1"/>
    <col min="6891" max="6891" width="17.5546875" style="44" customWidth="1"/>
    <col min="6892" max="6892" width="17.109375" style="44" customWidth="1"/>
    <col min="6893" max="6893" width="11.109375" style="44" customWidth="1"/>
    <col min="6894" max="6894" width="11" style="44" customWidth="1"/>
    <col min="6895" max="6895" width="10.5546875" style="44" customWidth="1"/>
    <col min="6896" max="6896" width="11.33203125" style="44" customWidth="1"/>
    <col min="6897" max="6897" width="22.33203125" style="44" customWidth="1"/>
    <col min="6898" max="6898" width="9.109375" style="44" customWidth="1"/>
    <col min="6899" max="6899" width="11.44140625" style="44" customWidth="1"/>
    <col min="6900" max="6900" width="9.109375" style="44" customWidth="1"/>
    <col min="6901" max="6901" width="36.6640625" style="44" customWidth="1"/>
    <col min="6902" max="6903" width="9.109375" style="44" customWidth="1"/>
    <col min="6904" max="7096" width="9.109375" style="44"/>
    <col min="7097" max="7097" width="2.88671875" style="44" customWidth="1"/>
    <col min="7098" max="7098" width="25.6640625" style="44" customWidth="1"/>
    <col min="7099" max="7099" width="10.5546875" style="44" customWidth="1"/>
    <col min="7100" max="7100" width="7.44140625" style="44" customWidth="1"/>
    <col min="7101" max="7101" width="11.109375" style="44" customWidth="1"/>
    <col min="7102" max="7125" width="5.6640625" style="44" customWidth="1"/>
    <col min="7126" max="7136" width="0" style="44" hidden="1" customWidth="1"/>
    <col min="7137" max="7137" width="11" style="44" customWidth="1"/>
    <col min="7138" max="7144" width="6.44140625" style="44" customWidth="1"/>
    <col min="7145" max="7145" width="8" style="44" customWidth="1"/>
    <col min="7146" max="7146" width="10.6640625" style="44" customWidth="1"/>
    <col min="7147" max="7147" width="17.5546875" style="44" customWidth="1"/>
    <col min="7148" max="7148" width="17.109375" style="44" customWidth="1"/>
    <col min="7149" max="7149" width="11.109375" style="44" customWidth="1"/>
    <col min="7150" max="7150" width="11" style="44" customWidth="1"/>
    <col min="7151" max="7151" width="10.5546875" style="44" customWidth="1"/>
    <col min="7152" max="7152" width="11.33203125" style="44" customWidth="1"/>
    <col min="7153" max="7153" width="22.33203125" style="44" customWidth="1"/>
    <col min="7154" max="7154" width="9.109375" style="44" customWidth="1"/>
    <col min="7155" max="7155" width="11.44140625" style="44" customWidth="1"/>
    <col min="7156" max="7156" width="9.109375" style="44" customWidth="1"/>
    <col min="7157" max="7157" width="36.6640625" style="44" customWidth="1"/>
    <col min="7158" max="7159" width="9.109375" style="44" customWidth="1"/>
    <col min="7160" max="7352" width="9.109375" style="44"/>
    <col min="7353" max="7353" width="2.88671875" style="44" customWidth="1"/>
    <col min="7354" max="7354" width="25.6640625" style="44" customWidth="1"/>
    <col min="7355" max="7355" width="10.5546875" style="44" customWidth="1"/>
    <col min="7356" max="7356" width="7.44140625" style="44" customWidth="1"/>
    <col min="7357" max="7357" width="11.109375" style="44" customWidth="1"/>
    <col min="7358" max="7381" width="5.6640625" style="44" customWidth="1"/>
    <col min="7382" max="7392" width="0" style="44" hidden="1" customWidth="1"/>
    <col min="7393" max="7393" width="11" style="44" customWidth="1"/>
    <col min="7394" max="7400" width="6.44140625" style="44" customWidth="1"/>
    <col min="7401" max="7401" width="8" style="44" customWidth="1"/>
    <col min="7402" max="7402" width="10.6640625" style="44" customWidth="1"/>
    <col min="7403" max="7403" width="17.5546875" style="44" customWidth="1"/>
    <col min="7404" max="7404" width="17.109375" style="44" customWidth="1"/>
    <col min="7405" max="7405" width="11.109375" style="44" customWidth="1"/>
    <col min="7406" max="7406" width="11" style="44" customWidth="1"/>
    <col min="7407" max="7407" width="10.5546875" style="44" customWidth="1"/>
    <col min="7408" max="7408" width="11.33203125" style="44" customWidth="1"/>
    <col min="7409" max="7409" width="22.33203125" style="44" customWidth="1"/>
    <col min="7410" max="7410" width="9.109375" style="44" customWidth="1"/>
    <col min="7411" max="7411" width="11.44140625" style="44" customWidth="1"/>
    <col min="7412" max="7412" width="9.109375" style="44" customWidth="1"/>
    <col min="7413" max="7413" width="36.6640625" style="44" customWidth="1"/>
    <col min="7414" max="7415" width="9.109375" style="44" customWidth="1"/>
    <col min="7416" max="7608" width="9.109375" style="44"/>
    <col min="7609" max="7609" width="2.88671875" style="44" customWidth="1"/>
    <col min="7610" max="7610" width="25.6640625" style="44" customWidth="1"/>
    <col min="7611" max="7611" width="10.5546875" style="44" customWidth="1"/>
    <col min="7612" max="7612" width="7.44140625" style="44" customWidth="1"/>
    <col min="7613" max="7613" width="11.109375" style="44" customWidth="1"/>
    <col min="7614" max="7637" width="5.6640625" style="44" customWidth="1"/>
    <col min="7638" max="7648" width="0" style="44" hidden="1" customWidth="1"/>
    <col min="7649" max="7649" width="11" style="44" customWidth="1"/>
    <col min="7650" max="7656" width="6.44140625" style="44" customWidth="1"/>
    <col min="7657" max="7657" width="8" style="44" customWidth="1"/>
    <col min="7658" max="7658" width="10.6640625" style="44" customWidth="1"/>
    <col min="7659" max="7659" width="17.5546875" style="44" customWidth="1"/>
    <col min="7660" max="7660" width="17.109375" style="44" customWidth="1"/>
    <col min="7661" max="7661" width="11.109375" style="44" customWidth="1"/>
    <col min="7662" max="7662" width="11" style="44" customWidth="1"/>
    <col min="7663" max="7663" width="10.5546875" style="44" customWidth="1"/>
    <col min="7664" max="7664" width="11.33203125" style="44" customWidth="1"/>
    <col min="7665" max="7665" width="22.33203125" style="44" customWidth="1"/>
    <col min="7666" max="7666" width="9.109375" style="44" customWidth="1"/>
    <col min="7667" max="7667" width="11.44140625" style="44" customWidth="1"/>
    <col min="7668" max="7668" width="9.109375" style="44" customWidth="1"/>
    <col min="7669" max="7669" width="36.6640625" style="44" customWidth="1"/>
    <col min="7670" max="7671" width="9.109375" style="44" customWidth="1"/>
    <col min="7672" max="7864" width="9.109375" style="44"/>
    <col min="7865" max="7865" width="2.88671875" style="44" customWidth="1"/>
    <col min="7866" max="7866" width="25.6640625" style="44" customWidth="1"/>
    <col min="7867" max="7867" width="10.5546875" style="44" customWidth="1"/>
    <col min="7868" max="7868" width="7.44140625" style="44" customWidth="1"/>
    <col min="7869" max="7869" width="11.109375" style="44" customWidth="1"/>
    <col min="7870" max="7893" width="5.6640625" style="44" customWidth="1"/>
    <col min="7894" max="7904" width="0" style="44" hidden="1" customWidth="1"/>
    <col min="7905" max="7905" width="11" style="44" customWidth="1"/>
    <col min="7906" max="7912" width="6.44140625" style="44" customWidth="1"/>
    <col min="7913" max="7913" width="8" style="44" customWidth="1"/>
    <col min="7914" max="7914" width="10.6640625" style="44" customWidth="1"/>
    <col min="7915" max="7915" width="17.5546875" style="44" customWidth="1"/>
    <col min="7916" max="7916" width="17.109375" style="44" customWidth="1"/>
    <col min="7917" max="7917" width="11.109375" style="44" customWidth="1"/>
    <col min="7918" max="7918" width="11" style="44" customWidth="1"/>
    <col min="7919" max="7919" width="10.5546875" style="44" customWidth="1"/>
    <col min="7920" max="7920" width="11.33203125" style="44" customWidth="1"/>
    <col min="7921" max="7921" width="22.33203125" style="44" customWidth="1"/>
    <col min="7922" max="7922" width="9.109375" style="44" customWidth="1"/>
    <col min="7923" max="7923" width="11.44140625" style="44" customWidth="1"/>
    <col min="7924" max="7924" width="9.109375" style="44" customWidth="1"/>
    <col min="7925" max="7925" width="36.6640625" style="44" customWidth="1"/>
    <col min="7926" max="7927" width="9.109375" style="44" customWidth="1"/>
    <col min="7928" max="8120" width="9.109375" style="44"/>
    <col min="8121" max="8121" width="2.88671875" style="44" customWidth="1"/>
    <col min="8122" max="8122" width="25.6640625" style="44" customWidth="1"/>
    <col min="8123" max="8123" width="10.5546875" style="44" customWidth="1"/>
    <col min="8124" max="8124" width="7.44140625" style="44" customWidth="1"/>
    <col min="8125" max="8125" width="11.109375" style="44" customWidth="1"/>
    <col min="8126" max="8149" width="5.6640625" style="44" customWidth="1"/>
    <col min="8150" max="8160" width="0" style="44" hidden="1" customWidth="1"/>
    <col min="8161" max="8161" width="11" style="44" customWidth="1"/>
    <col min="8162" max="8168" width="6.44140625" style="44" customWidth="1"/>
    <col min="8169" max="8169" width="8" style="44" customWidth="1"/>
    <col min="8170" max="8170" width="10.6640625" style="44" customWidth="1"/>
    <col min="8171" max="8171" width="17.5546875" style="44" customWidth="1"/>
    <col min="8172" max="8172" width="17.109375" style="44" customWidth="1"/>
    <col min="8173" max="8173" width="11.109375" style="44" customWidth="1"/>
    <col min="8174" max="8174" width="11" style="44" customWidth="1"/>
    <col min="8175" max="8175" width="10.5546875" style="44" customWidth="1"/>
    <col min="8176" max="8176" width="11.33203125" style="44" customWidth="1"/>
    <col min="8177" max="8177" width="22.33203125" style="44" customWidth="1"/>
    <col min="8178" max="8178" width="9.109375" style="44" customWidth="1"/>
    <col min="8179" max="8179" width="11.44140625" style="44" customWidth="1"/>
    <col min="8180" max="8180" width="9.109375" style="44" customWidth="1"/>
    <col min="8181" max="8181" width="36.6640625" style="44" customWidth="1"/>
    <col min="8182" max="8183" width="9.109375" style="44" customWidth="1"/>
    <col min="8184" max="8376" width="9.109375" style="44"/>
    <col min="8377" max="8377" width="2.88671875" style="44" customWidth="1"/>
    <col min="8378" max="8378" width="25.6640625" style="44" customWidth="1"/>
    <col min="8379" max="8379" width="10.5546875" style="44" customWidth="1"/>
    <col min="8380" max="8380" width="7.44140625" style="44" customWidth="1"/>
    <col min="8381" max="8381" width="11.109375" style="44" customWidth="1"/>
    <col min="8382" max="8405" width="5.6640625" style="44" customWidth="1"/>
    <col min="8406" max="8416" width="0" style="44" hidden="1" customWidth="1"/>
    <col min="8417" max="8417" width="11" style="44" customWidth="1"/>
    <col min="8418" max="8424" width="6.44140625" style="44" customWidth="1"/>
    <col min="8425" max="8425" width="8" style="44" customWidth="1"/>
    <col min="8426" max="8426" width="10.6640625" style="44" customWidth="1"/>
    <col min="8427" max="8427" width="17.5546875" style="44" customWidth="1"/>
    <col min="8428" max="8428" width="17.109375" style="44" customWidth="1"/>
    <col min="8429" max="8429" width="11.109375" style="44" customWidth="1"/>
    <col min="8430" max="8430" width="11" style="44" customWidth="1"/>
    <col min="8431" max="8431" width="10.5546875" style="44" customWidth="1"/>
    <col min="8432" max="8432" width="11.33203125" style="44" customWidth="1"/>
    <col min="8433" max="8433" width="22.33203125" style="44" customWidth="1"/>
    <col min="8434" max="8434" width="9.109375" style="44" customWidth="1"/>
    <col min="8435" max="8435" width="11.44140625" style="44" customWidth="1"/>
    <col min="8436" max="8436" width="9.109375" style="44" customWidth="1"/>
    <col min="8437" max="8437" width="36.6640625" style="44" customWidth="1"/>
    <col min="8438" max="8439" width="9.109375" style="44" customWidth="1"/>
    <col min="8440" max="8632" width="9.109375" style="44"/>
    <col min="8633" max="8633" width="2.88671875" style="44" customWidth="1"/>
    <col min="8634" max="8634" width="25.6640625" style="44" customWidth="1"/>
    <col min="8635" max="8635" width="10.5546875" style="44" customWidth="1"/>
    <col min="8636" max="8636" width="7.44140625" style="44" customWidth="1"/>
    <col min="8637" max="8637" width="11.109375" style="44" customWidth="1"/>
    <col min="8638" max="8661" width="5.6640625" style="44" customWidth="1"/>
    <col min="8662" max="8672" width="0" style="44" hidden="1" customWidth="1"/>
    <col min="8673" max="8673" width="11" style="44" customWidth="1"/>
    <col min="8674" max="8680" width="6.44140625" style="44" customWidth="1"/>
    <col min="8681" max="8681" width="8" style="44" customWidth="1"/>
    <col min="8682" max="8682" width="10.6640625" style="44" customWidth="1"/>
    <col min="8683" max="8683" width="17.5546875" style="44" customWidth="1"/>
    <col min="8684" max="8684" width="17.109375" style="44" customWidth="1"/>
    <col min="8685" max="8685" width="11.109375" style="44" customWidth="1"/>
    <col min="8686" max="8686" width="11" style="44" customWidth="1"/>
    <col min="8687" max="8687" width="10.5546875" style="44" customWidth="1"/>
    <col min="8688" max="8688" width="11.33203125" style="44" customWidth="1"/>
    <col min="8689" max="8689" width="22.33203125" style="44" customWidth="1"/>
    <col min="8690" max="8690" width="9.109375" style="44" customWidth="1"/>
    <col min="8691" max="8691" width="11.44140625" style="44" customWidth="1"/>
    <col min="8692" max="8692" width="9.109375" style="44" customWidth="1"/>
    <col min="8693" max="8693" width="36.6640625" style="44" customWidth="1"/>
    <col min="8694" max="8695" width="9.109375" style="44" customWidth="1"/>
    <col min="8696" max="8888" width="9.109375" style="44"/>
    <col min="8889" max="8889" width="2.88671875" style="44" customWidth="1"/>
    <col min="8890" max="8890" width="25.6640625" style="44" customWidth="1"/>
    <col min="8891" max="8891" width="10.5546875" style="44" customWidth="1"/>
    <col min="8892" max="8892" width="7.44140625" style="44" customWidth="1"/>
    <col min="8893" max="8893" width="11.109375" style="44" customWidth="1"/>
    <col min="8894" max="8917" width="5.6640625" style="44" customWidth="1"/>
    <col min="8918" max="8928" width="0" style="44" hidden="1" customWidth="1"/>
    <col min="8929" max="8929" width="11" style="44" customWidth="1"/>
    <col min="8930" max="8936" width="6.44140625" style="44" customWidth="1"/>
    <col min="8937" max="8937" width="8" style="44" customWidth="1"/>
    <col min="8938" max="8938" width="10.6640625" style="44" customWidth="1"/>
    <col min="8939" max="8939" width="17.5546875" style="44" customWidth="1"/>
    <col min="8940" max="8940" width="17.109375" style="44" customWidth="1"/>
    <col min="8941" max="8941" width="11.109375" style="44" customWidth="1"/>
    <col min="8942" max="8942" width="11" style="44" customWidth="1"/>
    <col min="8943" max="8943" width="10.5546875" style="44" customWidth="1"/>
    <col min="8944" max="8944" width="11.33203125" style="44" customWidth="1"/>
    <col min="8945" max="8945" width="22.33203125" style="44" customWidth="1"/>
    <col min="8946" max="8946" width="9.109375" style="44" customWidth="1"/>
    <col min="8947" max="8947" width="11.44140625" style="44" customWidth="1"/>
    <col min="8948" max="8948" width="9.109375" style="44" customWidth="1"/>
    <col min="8949" max="8949" width="36.6640625" style="44" customWidth="1"/>
    <col min="8950" max="8951" width="9.109375" style="44" customWidth="1"/>
    <col min="8952" max="9144" width="9.109375" style="44"/>
    <col min="9145" max="9145" width="2.88671875" style="44" customWidth="1"/>
    <col min="9146" max="9146" width="25.6640625" style="44" customWidth="1"/>
    <col min="9147" max="9147" width="10.5546875" style="44" customWidth="1"/>
    <col min="9148" max="9148" width="7.44140625" style="44" customWidth="1"/>
    <col min="9149" max="9149" width="11.109375" style="44" customWidth="1"/>
    <col min="9150" max="9173" width="5.6640625" style="44" customWidth="1"/>
    <col min="9174" max="9184" width="0" style="44" hidden="1" customWidth="1"/>
    <col min="9185" max="9185" width="11" style="44" customWidth="1"/>
    <col min="9186" max="9192" width="6.44140625" style="44" customWidth="1"/>
    <col min="9193" max="9193" width="8" style="44" customWidth="1"/>
    <col min="9194" max="9194" width="10.6640625" style="44" customWidth="1"/>
    <col min="9195" max="9195" width="17.5546875" style="44" customWidth="1"/>
    <col min="9196" max="9196" width="17.109375" style="44" customWidth="1"/>
    <col min="9197" max="9197" width="11.109375" style="44" customWidth="1"/>
    <col min="9198" max="9198" width="11" style="44" customWidth="1"/>
    <col min="9199" max="9199" width="10.5546875" style="44" customWidth="1"/>
    <col min="9200" max="9200" width="11.33203125" style="44" customWidth="1"/>
    <col min="9201" max="9201" width="22.33203125" style="44" customWidth="1"/>
    <col min="9202" max="9202" width="9.109375" style="44" customWidth="1"/>
    <col min="9203" max="9203" width="11.44140625" style="44" customWidth="1"/>
    <col min="9204" max="9204" width="9.109375" style="44" customWidth="1"/>
    <col min="9205" max="9205" width="36.6640625" style="44" customWidth="1"/>
    <col min="9206" max="9207" width="9.109375" style="44" customWidth="1"/>
    <col min="9208" max="9400" width="9.109375" style="44"/>
    <col min="9401" max="9401" width="2.88671875" style="44" customWidth="1"/>
    <col min="9402" max="9402" width="25.6640625" style="44" customWidth="1"/>
    <col min="9403" max="9403" width="10.5546875" style="44" customWidth="1"/>
    <col min="9404" max="9404" width="7.44140625" style="44" customWidth="1"/>
    <col min="9405" max="9405" width="11.109375" style="44" customWidth="1"/>
    <col min="9406" max="9429" width="5.6640625" style="44" customWidth="1"/>
    <col min="9430" max="9440" width="0" style="44" hidden="1" customWidth="1"/>
    <col min="9441" max="9441" width="11" style="44" customWidth="1"/>
    <col min="9442" max="9448" width="6.44140625" style="44" customWidth="1"/>
    <col min="9449" max="9449" width="8" style="44" customWidth="1"/>
    <col min="9450" max="9450" width="10.6640625" style="44" customWidth="1"/>
    <col min="9451" max="9451" width="17.5546875" style="44" customWidth="1"/>
    <col min="9452" max="9452" width="17.109375" style="44" customWidth="1"/>
    <col min="9453" max="9453" width="11.109375" style="44" customWidth="1"/>
    <col min="9454" max="9454" width="11" style="44" customWidth="1"/>
    <col min="9455" max="9455" width="10.5546875" style="44" customWidth="1"/>
    <col min="9456" max="9456" width="11.33203125" style="44" customWidth="1"/>
    <col min="9457" max="9457" width="22.33203125" style="44" customWidth="1"/>
    <col min="9458" max="9458" width="9.109375" style="44" customWidth="1"/>
    <col min="9459" max="9459" width="11.44140625" style="44" customWidth="1"/>
    <col min="9460" max="9460" width="9.109375" style="44" customWidth="1"/>
    <col min="9461" max="9461" width="36.6640625" style="44" customWidth="1"/>
    <col min="9462" max="9463" width="9.109375" style="44" customWidth="1"/>
    <col min="9464" max="9656" width="9.109375" style="44"/>
    <col min="9657" max="9657" width="2.88671875" style="44" customWidth="1"/>
    <col min="9658" max="9658" width="25.6640625" style="44" customWidth="1"/>
    <col min="9659" max="9659" width="10.5546875" style="44" customWidth="1"/>
    <col min="9660" max="9660" width="7.44140625" style="44" customWidth="1"/>
    <col min="9661" max="9661" width="11.109375" style="44" customWidth="1"/>
    <col min="9662" max="9685" width="5.6640625" style="44" customWidth="1"/>
    <col min="9686" max="9696" width="0" style="44" hidden="1" customWidth="1"/>
    <col min="9697" max="9697" width="11" style="44" customWidth="1"/>
    <col min="9698" max="9704" width="6.44140625" style="44" customWidth="1"/>
    <col min="9705" max="9705" width="8" style="44" customWidth="1"/>
    <col min="9706" max="9706" width="10.6640625" style="44" customWidth="1"/>
    <col min="9707" max="9707" width="17.5546875" style="44" customWidth="1"/>
    <col min="9708" max="9708" width="17.109375" style="44" customWidth="1"/>
    <col min="9709" max="9709" width="11.109375" style="44" customWidth="1"/>
    <col min="9710" max="9710" width="11" style="44" customWidth="1"/>
    <col min="9711" max="9711" width="10.5546875" style="44" customWidth="1"/>
    <col min="9712" max="9712" width="11.33203125" style="44" customWidth="1"/>
    <col min="9713" max="9713" width="22.33203125" style="44" customWidth="1"/>
    <col min="9714" max="9714" width="9.109375" style="44" customWidth="1"/>
    <col min="9715" max="9715" width="11.44140625" style="44" customWidth="1"/>
    <col min="9716" max="9716" width="9.109375" style="44" customWidth="1"/>
    <col min="9717" max="9717" width="36.6640625" style="44" customWidth="1"/>
    <col min="9718" max="9719" width="9.109375" style="44" customWidth="1"/>
    <col min="9720" max="9912" width="9.109375" style="44"/>
    <col min="9913" max="9913" width="2.88671875" style="44" customWidth="1"/>
    <col min="9914" max="9914" width="25.6640625" style="44" customWidth="1"/>
    <col min="9915" max="9915" width="10.5546875" style="44" customWidth="1"/>
    <col min="9916" max="9916" width="7.44140625" style="44" customWidth="1"/>
    <col min="9917" max="9917" width="11.109375" style="44" customWidth="1"/>
    <col min="9918" max="9941" width="5.6640625" style="44" customWidth="1"/>
    <col min="9942" max="9952" width="0" style="44" hidden="1" customWidth="1"/>
    <col min="9953" max="9953" width="11" style="44" customWidth="1"/>
    <col min="9954" max="9960" width="6.44140625" style="44" customWidth="1"/>
    <col min="9961" max="9961" width="8" style="44" customWidth="1"/>
    <col min="9962" max="9962" width="10.6640625" style="44" customWidth="1"/>
    <col min="9963" max="9963" width="17.5546875" style="44" customWidth="1"/>
    <col min="9964" max="9964" width="17.109375" style="44" customWidth="1"/>
    <col min="9965" max="9965" width="11.109375" style="44" customWidth="1"/>
    <col min="9966" max="9966" width="11" style="44" customWidth="1"/>
    <col min="9967" max="9967" width="10.5546875" style="44" customWidth="1"/>
    <col min="9968" max="9968" width="11.33203125" style="44" customWidth="1"/>
    <col min="9969" max="9969" width="22.33203125" style="44" customWidth="1"/>
    <col min="9970" max="9970" width="9.109375" style="44" customWidth="1"/>
    <col min="9971" max="9971" width="11.44140625" style="44" customWidth="1"/>
    <col min="9972" max="9972" width="9.109375" style="44" customWidth="1"/>
    <col min="9973" max="9973" width="36.6640625" style="44" customWidth="1"/>
    <col min="9974" max="9975" width="9.109375" style="44" customWidth="1"/>
    <col min="9976" max="10168" width="9.109375" style="44"/>
    <col min="10169" max="10169" width="2.88671875" style="44" customWidth="1"/>
    <col min="10170" max="10170" width="25.6640625" style="44" customWidth="1"/>
    <col min="10171" max="10171" width="10.5546875" style="44" customWidth="1"/>
    <col min="10172" max="10172" width="7.44140625" style="44" customWidth="1"/>
    <col min="10173" max="10173" width="11.109375" style="44" customWidth="1"/>
    <col min="10174" max="10197" width="5.6640625" style="44" customWidth="1"/>
    <col min="10198" max="10208" width="0" style="44" hidden="1" customWidth="1"/>
    <col min="10209" max="10209" width="11" style="44" customWidth="1"/>
    <col min="10210" max="10216" width="6.44140625" style="44" customWidth="1"/>
    <col min="10217" max="10217" width="8" style="44" customWidth="1"/>
    <col min="10218" max="10218" width="10.6640625" style="44" customWidth="1"/>
    <col min="10219" max="10219" width="17.5546875" style="44" customWidth="1"/>
    <col min="10220" max="10220" width="17.109375" style="44" customWidth="1"/>
    <col min="10221" max="10221" width="11.109375" style="44" customWidth="1"/>
    <col min="10222" max="10222" width="11" style="44" customWidth="1"/>
    <col min="10223" max="10223" width="10.5546875" style="44" customWidth="1"/>
    <col min="10224" max="10224" width="11.33203125" style="44" customWidth="1"/>
    <col min="10225" max="10225" width="22.33203125" style="44" customWidth="1"/>
    <col min="10226" max="10226" width="9.109375" style="44" customWidth="1"/>
    <col min="10227" max="10227" width="11.44140625" style="44" customWidth="1"/>
    <col min="10228" max="10228" width="9.109375" style="44" customWidth="1"/>
    <col min="10229" max="10229" width="36.6640625" style="44" customWidth="1"/>
    <col min="10230" max="10231" width="9.109375" style="44" customWidth="1"/>
    <col min="10232" max="10424" width="9.109375" style="44"/>
    <col min="10425" max="10425" width="2.88671875" style="44" customWidth="1"/>
    <col min="10426" max="10426" width="25.6640625" style="44" customWidth="1"/>
    <col min="10427" max="10427" width="10.5546875" style="44" customWidth="1"/>
    <col min="10428" max="10428" width="7.44140625" style="44" customWidth="1"/>
    <col min="10429" max="10429" width="11.109375" style="44" customWidth="1"/>
    <col min="10430" max="10453" width="5.6640625" style="44" customWidth="1"/>
    <col min="10454" max="10464" width="0" style="44" hidden="1" customWidth="1"/>
    <col min="10465" max="10465" width="11" style="44" customWidth="1"/>
    <col min="10466" max="10472" width="6.44140625" style="44" customWidth="1"/>
    <col min="10473" max="10473" width="8" style="44" customWidth="1"/>
    <col min="10474" max="10474" width="10.6640625" style="44" customWidth="1"/>
    <col min="10475" max="10475" width="17.5546875" style="44" customWidth="1"/>
    <col min="10476" max="10476" width="17.109375" style="44" customWidth="1"/>
    <col min="10477" max="10477" width="11.109375" style="44" customWidth="1"/>
    <col min="10478" max="10478" width="11" style="44" customWidth="1"/>
    <col min="10479" max="10479" width="10.5546875" style="44" customWidth="1"/>
    <col min="10480" max="10480" width="11.33203125" style="44" customWidth="1"/>
    <col min="10481" max="10481" width="22.33203125" style="44" customWidth="1"/>
    <col min="10482" max="10482" width="9.109375" style="44" customWidth="1"/>
    <col min="10483" max="10483" width="11.44140625" style="44" customWidth="1"/>
    <col min="10484" max="10484" width="9.109375" style="44" customWidth="1"/>
    <col min="10485" max="10485" width="36.6640625" style="44" customWidth="1"/>
    <col min="10486" max="10487" width="9.109375" style="44" customWidth="1"/>
    <col min="10488" max="10680" width="9.109375" style="44"/>
    <col min="10681" max="10681" width="2.88671875" style="44" customWidth="1"/>
    <col min="10682" max="10682" width="25.6640625" style="44" customWidth="1"/>
    <col min="10683" max="10683" width="10.5546875" style="44" customWidth="1"/>
    <col min="10684" max="10684" width="7.44140625" style="44" customWidth="1"/>
    <col min="10685" max="10685" width="11.109375" style="44" customWidth="1"/>
    <col min="10686" max="10709" width="5.6640625" style="44" customWidth="1"/>
    <col min="10710" max="10720" width="0" style="44" hidden="1" customWidth="1"/>
    <col min="10721" max="10721" width="11" style="44" customWidth="1"/>
    <col min="10722" max="10728" width="6.44140625" style="44" customWidth="1"/>
    <col min="10729" max="10729" width="8" style="44" customWidth="1"/>
    <col min="10730" max="10730" width="10.6640625" style="44" customWidth="1"/>
    <col min="10731" max="10731" width="17.5546875" style="44" customWidth="1"/>
    <col min="10732" max="10732" width="17.109375" style="44" customWidth="1"/>
    <col min="10733" max="10733" width="11.109375" style="44" customWidth="1"/>
    <col min="10734" max="10734" width="11" style="44" customWidth="1"/>
    <col min="10735" max="10735" width="10.5546875" style="44" customWidth="1"/>
    <col min="10736" max="10736" width="11.33203125" style="44" customWidth="1"/>
    <col min="10737" max="10737" width="22.33203125" style="44" customWidth="1"/>
    <col min="10738" max="10738" width="9.109375" style="44" customWidth="1"/>
    <col min="10739" max="10739" width="11.44140625" style="44" customWidth="1"/>
    <col min="10740" max="10740" width="9.109375" style="44" customWidth="1"/>
    <col min="10741" max="10741" width="36.6640625" style="44" customWidth="1"/>
    <col min="10742" max="10743" width="9.109375" style="44" customWidth="1"/>
    <col min="10744" max="10936" width="9.109375" style="44"/>
    <col min="10937" max="10937" width="2.88671875" style="44" customWidth="1"/>
    <col min="10938" max="10938" width="25.6640625" style="44" customWidth="1"/>
    <col min="10939" max="10939" width="10.5546875" style="44" customWidth="1"/>
    <col min="10940" max="10940" width="7.44140625" style="44" customWidth="1"/>
    <col min="10941" max="10941" width="11.109375" style="44" customWidth="1"/>
    <col min="10942" max="10965" width="5.6640625" style="44" customWidth="1"/>
    <col min="10966" max="10976" width="0" style="44" hidden="1" customWidth="1"/>
    <col min="10977" max="10977" width="11" style="44" customWidth="1"/>
    <col min="10978" max="10984" width="6.44140625" style="44" customWidth="1"/>
    <col min="10985" max="10985" width="8" style="44" customWidth="1"/>
    <col min="10986" max="10986" width="10.6640625" style="44" customWidth="1"/>
    <col min="10987" max="10987" width="17.5546875" style="44" customWidth="1"/>
    <col min="10988" max="10988" width="17.109375" style="44" customWidth="1"/>
    <col min="10989" max="10989" width="11.109375" style="44" customWidth="1"/>
    <col min="10990" max="10990" width="11" style="44" customWidth="1"/>
    <col min="10991" max="10991" width="10.5546875" style="44" customWidth="1"/>
    <col min="10992" max="10992" width="11.33203125" style="44" customWidth="1"/>
    <col min="10993" max="10993" width="22.33203125" style="44" customWidth="1"/>
    <col min="10994" max="10994" width="9.109375" style="44" customWidth="1"/>
    <col min="10995" max="10995" width="11.44140625" style="44" customWidth="1"/>
    <col min="10996" max="10996" width="9.109375" style="44" customWidth="1"/>
    <col min="10997" max="10997" width="36.6640625" style="44" customWidth="1"/>
    <col min="10998" max="10999" width="9.109375" style="44" customWidth="1"/>
    <col min="11000" max="11192" width="9.109375" style="44"/>
    <col min="11193" max="11193" width="2.88671875" style="44" customWidth="1"/>
    <col min="11194" max="11194" width="25.6640625" style="44" customWidth="1"/>
    <col min="11195" max="11195" width="10.5546875" style="44" customWidth="1"/>
    <col min="11196" max="11196" width="7.44140625" style="44" customWidth="1"/>
    <col min="11197" max="11197" width="11.109375" style="44" customWidth="1"/>
    <col min="11198" max="11221" width="5.6640625" style="44" customWidth="1"/>
    <col min="11222" max="11232" width="0" style="44" hidden="1" customWidth="1"/>
    <col min="11233" max="11233" width="11" style="44" customWidth="1"/>
    <col min="11234" max="11240" width="6.44140625" style="44" customWidth="1"/>
    <col min="11241" max="11241" width="8" style="44" customWidth="1"/>
    <col min="11242" max="11242" width="10.6640625" style="44" customWidth="1"/>
    <col min="11243" max="11243" width="17.5546875" style="44" customWidth="1"/>
    <col min="11244" max="11244" width="17.109375" style="44" customWidth="1"/>
    <col min="11245" max="11245" width="11.109375" style="44" customWidth="1"/>
    <col min="11246" max="11246" width="11" style="44" customWidth="1"/>
    <col min="11247" max="11247" width="10.5546875" style="44" customWidth="1"/>
    <col min="11248" max="11248" width="11.33203125" style="44" customWidth="1"/>
    <col min="11249" max="11249" width="22.33203125" style="44" customWidth="1"/>
    <col min="11250" max="11250" width="9.109375" style="44" customWidth="1"/>
    <col min="11251" max="11251" width="11.44140625" style="44" customWidth="1"/>
    <col min="11252" max="11252" width="9.109375" style="44" customWidth="1"/>
    <col min="11253" max="11253" width="36.6640625" style="44" customWidth="1"/>
    <col min="11254" max="11255" width="9.109375" style="44" customWidth="1"/>
    <col min="11256" max="11448" width="9.109375" style="44"/>
    <col min="11449" max="11449" width="2.88671875" style="44" customWidth="1"/>
    <col min="11450" max="11450" width="25.6640625" style="44" customWidth="1"/>
    <col min="11451" max="11451" width="10.5546875" style="44" customWidth="1"/>
    <col min="11452" max="11452" width="7.44140625" style="44" customWidth="1"/>
    <col min="11453" max="11453" width="11.109375" style="44" customWidth="1"/>
    <col min="11454" max="11477" width="5.6640625" style="44" customWidth="1"/>
    <col min="11478" max="11488" width="0" style="44" hidden="1" customWidth="1"/>
    <col min="11489" max="11489" width="11" style="44" customWidth="1"/>
    <col min="11490" max="11496" width="6.44140625" style="44" customWidth="1"/>
    <col min="11497" max="11497" width="8" style="44" customWidth="1"/>
    <col min="11498" max="11498" width="10.6640625" style="44" customWidth="1"/>
    <col min="11499" max="11499" width="17.5546875" style="44" customWidth="1"/>
    <col min="11500" max="11500" width="17.109375" style="44" customWidth="1"/>
    <col min="11501" max="11501" width="11.109375" style="44" customWidth="1"/>
    <col min="11502" max="11502" width="11" style="44" customWidth="1"/>
    <col min="11503" max="11503" width="10.5546875" style="44" customWidth="1"/>
    <col min="11504" max="11504" width="11.33203125" style="44" customWidth="1"/>
    <col min="11505" max="11505" width="22.33203125" style="44" customWidth="1"/>
    <col min="11506" max="11506" width="9.109375" style="44" customWidth="1"/>
    <col min="11507" max="11507" width="11.44140625" style="44" customWidth="1"/>
    <col min="11508" max="11508" width="9.109375" style="44" customWidth="1"/>
    <col min="11509" max="11509" width="36.6640625" style="44" customWidth="1"/>
    <col min="11510" max="11511" width="9.109375" style="44" customWidth="1"/>
    <col min="11512" max="11704" width="9.109375" style="44"/>
    <col min="11705" max="11705" width="2.88671875" style="44" customWidth="1"/>
    <col min="11706" max="11706" width="25.6640625" style="44" customWidth="1"/>
    <col min="11707" max="11707" width="10.5546875" style="44" customWidth="1"/>
    <col min="11708" max="11708" width="7.44140625" style="44" customWidth="1"/>
    <col min="11709" max="11709" width="11.109375" style="44" customWidth="1"/>
    <col min="11710" max="11733" width="5.6640625" style="44" customWidth="1"/>
    <col min="11734" max="11744" width="0" style="44" hidden="1" customWidth="1"/>
    <col min="11745" max="11745" width="11" style="44" customWidth="1"/>
    <col min="11746" max="11752" width="6.44140625" style="44" customWidth="1"/>
    <col min="11753" max="11753" width="8" style="44" customWidth="1"/>
    <col min="11754" max="11754" width="10.6640625" style="44" customWidth="1"/>
    <col min="11755" max="11755" width="17.5546875" style="44" customWidth="1"/>
    <col min="11756" max="11756" width="17.109375" style="44" customWidth="1"/>
    <col min="11757" max="11757" width="11.109375" style="44" customWidth="1"/>
    <col min="11758" max="11758" width="11" style="44" customWidth="1"/>
    <col min="11759" max="11759" width="10.5546875" style="44" customWidth="1"/>
    <col min="11760" max="11760" width="11.33203125" style="44" customWidth="1"/>
    <col min="11761" max="11761" width="22.33203125" style="44" customWidth="1"/>
    <col min="11762" max="11762" width="9.109375" style="44" customWidth="1"/>
    <col min="11763" max="11763" width="11.44140625" style="44" customWidth="1"/>
    <col min="11764" max="11764" width="9.109375" style="44" customWidth="1"/>
    <col min="11765" max="11765" width="36.6640625" style="44" customWidth="1"/>
    <col min="11766" max="11767" width="9.109375" style="44" customWidth="1"/>
    <col min="11768" max="11960" width="9.109375" style="44"/>
    <col min="11961" max="11961" width="2.88671875" style="44" customWidth="1"/>
    <col min="11962" max="11962" width="25.6640625" style="44" customWidth="1"/>
    <col min="11963" max="11963" width="10.5546875" style="44" customWidth="1"/>
    <col min="11964" max="11964" width="7.44140625" style="44" customWidth="1"/>
    <col min="11965" max="11965" width="11.109375" style="44" customWidth="1"/>
    <col min="11966" max="11989" width="5.6640625" style="44" customWidth="1"/>
    <col min="11990" max="12000" width="0" style="44" hidden="1" customWidth="1"/>
    <col min="12001" max="12001" width="11" style="44" customWidth="1"/>
    <col min="12002" max="12008" width="6.44140625" style="44" customWidth="1"/>
    <col min="12009" max="12009" width="8" style="44" customWidth="1"/>
    <col min="12010" max="12010" width="10.6640625" style="44" customWidth="1"/>
    <col min="12011" max="12011" width="17.5546875" style="44" customWidth="1"/>
    <col min="12012" max="12012" width="17.109375" style="44" customWidth="1"/>
    <col min="12013" max="12013" width="11.109375" style="44" customWidth="1"/>
    <col min="12014" max="12014" width="11" style="44" customWidth="1"/>
    <col min="12015" max="12015" width="10.5546875" style="44" customWidth="1"/>
    <col min="12016" max="12016" width="11.33203125" style="44" customWidth="1"/>
    <col min="12017" max="12017" width="22.33203125" style="44" customWidth="1"/>
    <col min="12018" max="12018" width="9.109375" style="44" customWidth="1"/>
    <col min="12019" max="12019" width="11.44140625" style="44" customWidth="1"/>
    <col min="12020" max="12020" width="9.109375" style="44" customWidth="1"/>
    <col min="12021" max="12021" width="36.6640625" style="44" customWidth="1"/>
    <col min="12022" max="12023" width="9.109375" style="44" customWidth="1"/>
    <col min="12024" max="12216" width="9.109375" style="44"/>
    <col min="12217" max="12217" width="2.88671875" style="44" customWidth="1"/>
    <col min="12218" max="12218" width="25.6640625" style="44" customWidth="1"/>
    <col min="12219" max="12219" width="10.5546875" style="44" customWidth="1"/>
    <col min="12220" max="12220" width="7.44140625" style="44" customWidth="1"/>
    <col min="12221" max="12221" width="11.109375" style="44" customWidth="1"/>
    <col min="12222" max="12245" width="5.6640625" style="44" customWidth="1"/>
    <col min="12246" max="12256" width="0" style="44" hidden="1" customWidth="1"/>
    <col min="12257" max="12257" width="11" style="44" customWidth="1"/>
    <col min="12258" max="12264" width="6.44140625" style="44" customWidth="1"/>
    <col min="12265" max="12265" width="8" style="44" customWidth="1"/>
    <col min="12266" max="12266" width="10.6640625" style="44" customWidth="1"/>
    <col min="12267" max="12267" width="17.5546875" style="44" customWidth="1"/>
    <col min="12268" max="12268" width="17.109375" style="44" customWidth="1"/>
    <col min="12269" max="12269" width="11.109375" style="44" customWidth="1"/>
    <col min="12270" max="12270" width="11" style="44" customWidth="1"/>
    <col min="12271" max="12271" width="10.5546875" style="44" customWidth="1"/>
    <col min="12272" max="12272" width="11.33203125" style="44" customWidth="1"/>
    <col min="12273" max="12273" width="22.33203125" style="44" customWidth="1"/>
    <col min="12274" max="12274" width="9.109375" style="44" customWidth="1"/>
    <col min="12275" max="12275" width="11.44140625" style="44" customWidth="1"/>
    <col min="12276" max="12276" width="9.109375" style="44" customWidth="1"/>
    <col min="12277" max="12277" width="36.6640625" style="44" customWidth="1"/>
    <col min="12278" max="12279" width="9.109375" style="44" customWidth="1"/>
    <col min="12280" max="12472" width="9.109375" style="44"/>
    <col min="12473" max="12473" width="2.88671875" style="44" customWidth="1"/>
    <col min="12474" max="12474" width="25.6640625" style="44" customWidth="1"/>
    <col min="12475" max="12475" width="10.5546875" style="44" customWidth="1"/>
    <col min="12476" max="12476" width="7.44140625" style="44" customWidth="1"/>
    <col min="12477" max="12477" width="11.109375" style="44" customWidth="1"/>
    <col min="12478" max="12501" width="5.6640625" style="44" customWidth="1"/>
    <col min="12502" max="12512" width="0" style="44" hidden="1" customWidth="1"/>
    <col min="12513" max="12513" width="11" style="44" customWidth="1"/>
    <col min="12514" max="12520" width="6.44140625" style="44" customWidth="1"/>
    <col min="12521" max="12521" width="8" style="44" customWidth="1"/>
    <col min="12522" max="12522" width="10.6640625" style="44" customWidth="1"/>
    <col min="12523" max="12523" width="17.5546875" style="44" customWidth="1"/>
    <col min="12524" max="12524" width="17.109375" style="44" customWidth="1"/>
    <col min="12525" max="12525" width="11.109375" style="44" customWidth="1"/>
    <col min="12526" max="12526" width="11" style="44" customWidth="1"/>
    <col min="12527" max="12527" width="10.5546875" style="44" customWidth="1"/>
    <col min="12528" max="12528" width="11.33203125" style="44" customWidth="1"/>
    <col min="12529" max="12529" width="22.33203125" style="44" customWidth="1"/>
    <col min="12530" max="12530" width="9.109375" style="44" customWidth="1"/>
    <col min="12531" max="12531" width="11.44140625" style="44" customWidth="1"/>
    <col min="12532" max="12532" width="9.109375" style="44" customWidth="1"/>
    <col min="12533" max="12533" width="36.6640625" style="44" customWidth="1"/>
    <col min="12534" max="12535" width="9.109375" style="44" customWidth="1"/>
    <col min="12536" max="12728" width="9.109375" style="44"/>
    <col min="12729" max="12729" width="2.88671875" style="44" customWidth="1"/>
    <col min="12730" max="12730" width="25.6640625" style="44" customWidth="1"/>
    <col min="12731" max="12731" width="10.5546875" style="44" customWidth="1"/>
    <col min="12732" max="12732" width="7.44140625" style="44" customWidth="1"/>
    <col min="12733" max="12733" width="11.109375" style="44" customWidth="1"/>
    <col min="12734" max="12757" width="5.6640625" style="44" customWidth="1"/>
    <col min="12758" max="12768" width="0" style="44" hidden="1" customWidth="1"/>
    <col min="12769" max="12769" width="11" style="44" customWidth="1"/>
    <col min="12770" max="12776" width="6.44140625" style="44" customWidth="1"/>
    <col min="12777" max="12777" width="8" style="44" customWidth="1"/>
    <col min="12778" max="12778" width="10.6640625" style="44" customWidth="1"/>
    <col min="12779" max="12779" width="17.5546875" style="44" customWidth="1"/>
    <col min="12780" max="12780" width="17.109375" style="44" customWidth="1"/>
    <col min="12781" max="12781" width="11.109375" style="44" customWidth="1"/>
    <col min="12782" max="12782" width="11" style="44" customWidth="1"/>
    <col min="12783" max="12783" width="10.5546875" style="44" customWidth="1"/>
    <col min="12784" max="12784" width="11.33203125" style="44" customWidth="1"/>
    <col min="12785" max="12785" width="22.33203125" style="44" customWidth="1"/>
    <col min="12786" max="12786" width="9.109375" style="44" customWidth="1"/>
    <col min="12787" max="12787" width="11.44140625" style="44" customWidth="1"/>
    <col min="12788" max="12788" width="9.109375" style="44" customWidth="1"/>
    <col min="12789" max="12789" width="36.6640625" style="44" customWidth="1"/>
    <col min="12790" max="12791" width="9.109375" style="44" customWidth="1"/>
    <col min="12792" max="12984" width="9.109375" style="44"/>
    <col min="12985" max="12985" width="2.88671875" style="44" customWidth="1"/>
    <col min="12986" max="12986" width="25.6640625" style="44" customWidth="1"/>
    <col min="12987" max="12987" width="10.5546875" style="44" customWidth="1"/>
    <col min="12988" max="12988" width="7.44140625" style="44" customWidth="1"/>
    <col min="12989" max="12989" width="11.109375" style="44" customWidth="1"/>
    <col min="12990" max="13013" width="5.6640625" style="44" customWidth="1"/>
    <col min="13014" max="13024" width="0" style="44" hidden="1" customWidth="1"/>
    <col min="13025" max="13025" width="11" style="44" customWidth="1"/>
    <col min="13026" max="13032" width="6.44140625" style="44" customWidth="1"/>
    <col min="13033" max="13033" width="8" style="44" customWidth="1"/>
    <col min="13034" max="13034" width="10.6640625" style="44" customWidth="1"/>
    <col min="13035" max="13035" width="17.5546875" style="44" customWidth="1"/>
    <col min="13036" max="13036" width="17.109375" style="44" customWidth="1"/>
    <col min="13037" max="13037" width="11.109375" style="44" customWidth="1"/>
    <col min="13038" max="13038" width="11" style="44" customWidth="1"/>
    <col min="13039" max="13039" width="10.5546875" style="44" customWidth="1"/>
    <col min="13040" max="13040" width="11.33203125" style="44" customWidth="1"/>
    <col min="13041" max="13041" width="22.33203125" style="44" customWidth="1"/>
    <col min="13042" max="13042" width="9.109375" style="44" customWidth="1"/>
    <col min="13043" max="13043" width="11.44140625" style="44" customWidth="1"/>
    <col min="13044" max="13044" width="9.109375" style="44" customWidth="1"/>
    <col min="13045" max="13045" width="36.6640625" style="44" customWidth="1"/>
    <col min="13046" max="13047" width="9.109375" style="44" customWidth="1"/>
    <col min="13048" max="13240" width="9.109375" style="44"/>
    <col min="13241" max="13241" width="2.88671875" style="44" customWidth="1"/>
    <col min="13242" max="13242" width="25.6640625" style="44" customWidth="1"/>
    <col min="13243" max="13243" width="10.5546875" style="44" customWidth="1"/>
    <col min="13244" max="13244" width="7.44140625" style="44" customWidth="1"/>
    <col min="13245" max="13245" width="11.109375" style="44" customWidth="1"/>
    <col min="13246" max="13269" width="5.6640625" style="44" customWidth="1"/>
    <col min="13270" max="13280" width="0" style="44" hidden="1" customWidth="1"/>
    <col min="13281" max="13281" width="11" style="44" customWidth="1"/>
    <col min="13282" max="13288" width="6.44140625" style="44" customWidth="1"/>
    <col min="13289" max="13289" width="8" style="44" customWidth="1"/>
    <col min="13290" max="13290" width="10.6640625" style="44" customWidth="1"/>
    <col min="13291" max="13291" width="17.5546875" style="44" customWidth="1"/>
    <col min="13292" max="13292" width="17.109375" style="44" customWidth="1"/>
    <col min="13293" max="13293" width="11.109375" style="44" customWidth="1"/>
    <col min="13294" max="13294" width="11" style="44" customWidth="1"/>
    <col min="13295" max="13295" width="10.5546875" style="44" customWidth="1"/>
    <col min="13296" max="13296" width="11.33203125" style="44" customWidth="1"/>
    <col min="13297" max="13297" width="22.33203125" style="44" customWidth="1"/>
    <col min="13298" max="13298" width="9.109375" style="44" customWidth="1"/>
    <col min="13299" max="13299" width="11.44140625" style="44" customWidth="1"/>
    <col min="13300" max="13300" width="9.109375" style="44" customWidth="1"/>
    <col min="13301" max="13301" width="36.6640625" style="44" customWidth="1"/>
    <col min="13302" max="13303" width="9.109375" style="44" customWidth="1"/>
    <col min="13304" max="13496" width="9.109375" style="44"/>
    <col min="13497" max="13497" width="2.88671875" style="44" customWidth="1"/>
    <col min="13498" max="13498" width="25.6640625" style="44" customWidth="1"/>
    <col min="13499" max="13499" width="10.5546875" style="44" customWidth="1"/>
    <col min="13500" max="13500" width="7.44140625" style="44" customWidth="1"/>
    <col min="13501" max="13501" width="11.109375" style="44" customWidth="1"/>
    <col min="13502" max="13525" width="5.6640625" style="44" customWidth="1"/>
    <col min="13526" max="13536" width="0" style="44" hidden="1" customWidth="1"/>
    <col min="13537" max="13537" width="11" style="44" customWidth="1"/>
    <col min="13538" max="13544" width="6.44140625" style="44" customWidth="1"/>
    <col min="13545" max="13545" width="8" style="44" customWidth="1"/>
    <col min="13546" max="13546" width="10.6640625" style="44" customWidth="1"/>
    <col min="13547" max="13547" width="17.5546875" style="44" customWidth="1"/>
    <col min="13548" max="13548" width="17.109375" style="44" customWidth="1"/>
    <col min="13549" max="13549" width="11.109375" style="44" customWidth="1"/>
    <col min="13550" max="13550" width="11" style="44" customWidth="1"/>
    <col min="13551" max="13551" width="10.5546875" style="44" customWidth="1"/>
    <col min="13552" max="13552" width="11.33203125" style="44" customWidth="1"/>
    <col min="13553" max="13553" width="22.33203125" style="44" customWidth="1"/>
    <col min="13554" max="13554" width="9.109375" style="44" customWidth="1"/>
    <col min="13555" max="13555" width="11.44140625" style="44" customWidth="1"/>
    <col min="13556" max="13556" width="9.109375" style="44" customWidth="1"/>
    <col min="13557" max="13557" width="36.6640625" style="44" customWidth="1"/>
    <col min="13558" max="13559" width="9.109375" style="44" customWidth="1"/>
    <col min="13560" max="13752" width="9.109375" style="44"/>
    <col min="13753" max="13753" width="2.88671875" style="44" customWidth="1"/>
    <col min="13754" max="13754" width="25.6640625" style="44" customWidth="1"/>
    <col min="13755" max="13755" width="10.5546875" style="44" customWidth="1"/>
    <col min="13756" max="13756" width="7.44140625" style="44" customWidth="1"/>
    <col min="13757" max="13757" width="11.109375" style="44" customWidth="1"/>
    <col min="13758" max="13781" width="5.6640625" style="44" customWidth="1"/>
    <col min="13782" max="13792" width="0" style="44" hidden="1" customWidth="1"/>
    <col min="13793" max="13793" width="11" style="44" customWidth="1"/>
    <col min="13794" max="13800" width="6.44140625" style="44" customWidth="1"/>
    <col min="13801" max="13801" width="8" style="44" customWidth="1"/>
    <col min="13802" max="13802" width="10.6640625" style="44" customWidth="1"/>
    <col min="13803" max="13803" width="17.5546875" style="44" customWidth="1"/>
    <col min="13804" max="13804" width="17.109375" style="44" customWidth="1"/>
    <col min="13805" max="13805" width="11.109375" style="44" customWidth="1"/>
    <col min="13806" max="13806" width="11" style="44" customWidth="1"/>
    <col min="13807" max="13807" width="10.5546875" style="44" customWidth="1"/>
    <col min="13808" max="13808" width="11.33203125" style="44" customWidth="1"/>
    <col min="13809" max="13809" width="22.33203125" style="44" customWidth="1"/>
    <col min="13810" max="13810" width="9.109375" style="44" customWidth="1"/>
    <col min="13811" max="13811" width="11.44140625" style="44" customWidth="1"/>
    <col min="13812" max="13812" width="9.109375" style="44" customWidth="1"/>
    <col min="13813" max="13813" width="36.6640625" style="44" customWidth="1"/>
    <col min="13814" max="13815" width="9.109375" style="44" customWidth="1"/>
    <col min="13816" max="14008" width="9.109375" style="44"/>
    <col min="14009" max="14009" width="2.88671875" style="44" customWidth="1"/>
    <col min="14010" max="14010" width="25.6640625" style="44" customWidth="1"/>
    <col min="14011" max="14011" width="10.5546875" style="44" customWidth="1"/>
    <col min="14012" max="14012" width="7.44140625" style="44" customWidth="1"/>
    <col min="14013" max="14013" width="11.109375" style="44" customWidth="1"/>
    <col min="14014" max="14037" width="5.6640625" style="44" customWidth="1"/>
    <col min="14038" max="14048" width="0" style="44" hidden="1" customWidth="1"/>
    <col min="14049" max="14049" width="11" style="44" customWidth="1"/>
    <col min="14050" max="14056" width="6.44140625" style="44" customWidth="1"/>
    <col min="14057" max="14057" width="8" style="44" customWidth="1"/>
    <col min="14058" max="14058" width="10.6640625" style="44" customWidth="1"/>
    <col min="14059" max="14059" width="17.5546875" style="44" customWidth="1"/>
    <col min="14060" max="14060" width="17.109375" style="44" customWidth="1"/>
    <col min="14061" max="14061" width="11.109375" style="44" customWidth="1"/>
    <col min="14062" max="14062" width="11" style="44" customWidth="1"/>
    <col min="14063" max="14063" width="10.5546875" style="44" customWidth="1"/>
    <col min="14064" max="14064" width="11.33203125" style="44" customWidth="1"/>
    <col min="14065" max="14065" width="22.33203125" style="44" customWidth="1"/>
    <col min="14066" max="14066" width="9.109375" style="44" customWidth="1"/>
    <col min="14067" max="14067" width="11.44140625" style="44" customWidth="1"/>
    <col min="14068" max="14068" width="9.109375" style="44" customWidth="1"/>
    <col min="14069" max="14069" width="36.6640625" style="44" customWidth="1"/>
    <col min="14070" max="14071" width="9.109375" style="44" customWidth="1"/>
    <col min="14072" max="14264" width="9.109375" style="44"/>
    <col min="14265" max="14265" width="2.88671875" style="44" customWidth="1"/>
    <col min="14266" max="14266" width="25.6640625" style="44" customWidth="1"/>
    <col min="14267" max="14267" width="10.5546875" style="44" customWidth="1"/>
    <col min="14268" max="14268" width="7.44140625" style="44" customWidth="1"/>
    <col min="14269" max="14269" width="11.109375" style="44" customWidth="1"/>
    <col min="14270" max="14293" width="5.6640625" style="44" customWidth="1"/>
    <col min="14294" max="14304" width="0" style="44" hidden="1" customWidth="1"/>
    <col min="14305" max="14305" width="11" style="44" customWidth="1"/>
    <col min="14306" max="14312" width="6.44140625" style="44" customWidth="1"/>
    <col min="14313" max="14313" width="8" style="44" customWidth="1"/>
    <col min="14314" max="14314" width="10.6640625" style="44" customWidth="1"/>
    <col min="14315" max="14315" width="17.5546875" style="44" customWidth="1"/>
    <col min="14316" max="14316" width="17.109375" style="44" customWidth="1"/>
    <col min="14317" max="14317" width="11.109375" style="44" customWidth="1"/>
    <col min="14318" max="14318" width="11" style="44" customWidth="1"/>
    <col min="14319" max="14319" width="10.5546875" style="44" customWidth="1"/>
    <col min="14320" max="14320" width="11.33203125" style="44" customWidth="1"/>
    <col min="14321" max="14321" width="22.33203125" style="44" customWidth="1"/>
    <col min="14322" max="14322" width="9.109375" style="44" customWidth="1"/>
    <col min="14323" max="14323" width="11.44140625" style="44" customWidth="1"/>
    <col min="14324" max="14324" width="9.109375" style="44" customWidth="1"/>
    <col min="14325" max="14325" width="36.6640625" style="44" customWidth="1"/>
    <col min="14326" max="14327" width="9.109375" style="44" customWidth="1"/>
    <col min="14328" max="14520" width="9.109375" style="44"/>
    <col min="14521" max="14521" width="2.88671875" style="44" customWidth="1"/>
    <col min="14522" max="14522" width="25.6640625" style="44" customWidth="1"/>
    <col min="14523" max="14523" width="10.5546875" style="44" customWidth="1"/>
    <col min="14524" max="14524" width="7.44140625" style="44" customWidth="1"/>
    <col min="14525" max="14525" width="11.109375" style="44" customWidth="1"/>
    <col min="14526" max="14549" width="5.6640625" style="44" customWidth="1"/>
    <col min="14550" max="14560" width="0" style="44" hidden="1" customWidth="1"/>
    <col min="14561" max="14561" width="11" style="44" customWidth="1"/>
    <col min="14562" max="14568" width="6.44140625" style="44" customWidth="1"/>
    <col min="14569" max="14569" width="8" style="44" customWidth="1"/>
    <col min="14570" max="14570" width="10.6640625" style="44" customWidth="1"/>
    <col min="14571" max="14571" width="17.5546875" style="44" customWidth="1"/>
    <col min="14572" max="14572" width="17.109375" style="44" customWidth="1"/>
    <col min="14573" max="14573" width="11.109375" style="44" customWidth="1"/>
    <col min="14574" max="14574" width="11" style="44" customWidth="1"/>
    <col min="14575" max="14575" width="10.5546875" style="44" customWidth="1"/>
    <col min="14576" max="14576" width="11.33203125" style="44" customWidth="1"/>
    <col min="14577" max="14577" width="22.33203125" style="44" customWidth="1"/>
    <col min="14578" max="14578" width="9.109375" style="44" customWidth="1"/>
    <col min="14579" max="14579" width="11.44140625" style="44" customWidth="1"/>
    <col min="14580" max="14580" width="9.109375" style="44" customWidth="1"/>
    <col min="14581" max="14581" width="36.6640625" style="44" customWidth="1"/>
    <col min="14582" max="14583" width="9.109375" style="44" customWidth="1"/>
    <col min="14584" max="14776" width="9.109375" style="44"/>
    <col min="14777" max="14777" width="2.88671875" style="44" customWidth="1"/>
    <col min="14778" max="14778" width="25.6640625" style="44" customWidth="1"/>
    <col min="14779" max="14779" width="10.5546875" style="44" customWidth="1"/>
    <col min="14780" max="14780" width="7.44140625" style="44" customWidth="1"/>
    <col min="14781" max="14781" width="11.109375" style="44" customWidth="1"/>
    <col min="14782" max="14805" width="5.6640625" style="44" customWidth="1"/>
    <col min="14806" max="14816" width="0" style="44" hidden="1" customWidth="1"/>
    <col min="14817" max="14817" width="11" style="44" customWidth="1"/>
    <col min="14818" max="14824" width="6.44140625" style="44" customWidth="1"/>
    <col min="14825" max="14825" width="8" style="44" customWidth="1"/>
    <col min="14826" max="14826" width="10.6640625" style="44" customWidth="1"/>
    <col min="14827" max="14827" width="17.5546875" style="44" customWidth="1"/>
    <col min="14828" max="14828" width="17.109375" style="44" customWidth="1"/>
    <col min="14829" max="14829" width="11.109375" style="44" customWidth="1"/>
    <col min="14830" max="14830" width="11" style="44" customWidth="1"/>
    <col min="14831" max="14831" width="10.5546875" style="44" customWidth="1"/>
    <col min="14832" max="14832" width="11.33203125" style="44" customWidth="1"/>
    <col min="14833" max="14833" width="22.33203125" style="44" customWidth="1"/>
    <col min="14834" max="14834" width="9.109375" style="44" customWidth="1"/>
    <col min="14835" max="14835" width="11.44140625" style="44" customWidth="1"/>
    <col min="14836" max="14836" width="9.109375" style="44" customWidth="1"/>
    <col min="14837" max="14837" width="36.6640625" style="44" customWidth="1"/>
    <col min="14838" max="14839" width="9.109375" style="44" customWidth="1"/>
    <col min="14840" max="15032" width="9.109375" style="44"/>
    <col min="15033" max="15033" width="2.88671875" style="44" customWidth="1"/>
    <col min="15034" max="15034" width="25.6640625" style="44" customWidth="1"/>
    <col min="15035" max="15035" width="10.5546875" style="44" customWidth="1"/>
    <col min="15036" max="15036" width="7.44140625" style="44" customWidth="1"/>
    <col min="15037" max="15037" width="11.109375" style="44" customWidth="1"/>
    <col min="15038" max="15061" width="5.6640625" style="44" customWidth="1"/>
    <col min="15062" max="15072" width="0" style="44" hidden="1" customWidth="1"/>
    <col min="15073" max="15073" width="11" style="44" customWidth="1"/>
    <col min="15074" max="15080" width="6.44140625" style="44" customWidth="1"/>
    <col min="15081" max="15081" width="8" style="44" customWidth="1"/>
    <col min="15082" max="15082" width="10.6640625" style="44" customWidth="1"/>
    <col min="15083" max="15083" width="17.5546875" style="44" customWidth="1"/>
    <col min="15084" max="15084" width="17.109375" style="44" customWidth="1"/>
    <col min="15085" max="15085" width="11.109375" style="44" customWidth="1"/>
    <col min="15086" max="15086" width="11" style="44" customWidth="1"/>
    <col min="15087" max="15087" width="10.5546875" style="44" customWidth="1"/>
    <col min="15088" max="15088" width="11.33203125" style="44" customWidth="1"/>
    <col min="15089" max="15089" width="22.33203125" style="44" customWidth="1"/>
    <col min="15090" max="15090" width="9.109375" style="44" customWidth="1"/>
    <col min="15091" max="15091" width="11.44140625" style="44" customWidth="1"/>
    <col min="15092" max="15092" width="9.109375" style="44" customWidth="1"/>
    <col min="15093" max="15093" width="36.6640625" style="44" customWidth="1"/>
    <col min="15094" max="15095" width="9.109375" style="44" customWidth="1"/>
    <col min="15096" max="15288" width="9.109375" style="44"/>
    <col min="15289" max="15289" width="2.88671875" style="44" customWidth="1"/>
    <col min="15290" max="15290" width="25.6640625" style="44" customWidth="1"/>
    <col min="15291" max="15291" width="10.5546875" style="44" customWidth="1"/>
    <col min="15292" max="15292" width="7.44140625" style="44" customWidth="1"/>
    <col min="15293" max="15293" width="11.109375" style="44" customWidth="1"/>
    <col min="15294" max="15317" width="5.6640625" style="44" customWidth="1"/>
    <col min="15318" max="15328" width="0" style="44" hidden="1" customWidth="1"/>
    <col min="15329" max="15329" width="11" style="44" customWidth="1"/>
    <col min="15330" max="15336" width="6.44140625" style="44" customWidth="1"/>
    <col min="15337" max="15337" width="8" style="44" customWidth="1"/>
    <col min="15338" max="15338" width="10.6640625" style="44" customWidth="1"/>
    <col min="15339" max="15339" width="17.5546875" style="44" customWidth="1"/>
    <col min="15340" max="15340" width="17.109375" style="44" customWidth="1"/>
    <col min="15341" max="15341" width="11.109375" style="44" customWidth="1"/>
    <col min="15342" max="15342" width="11" style="44" customWidth="1"/>
    <col min="15343" max="15343" width="10.5546875" style="44" customWidth="1"/>
    <col min="15344" max="15344" width="11.33203125" style="44" customWidth="1"/>
    <col min="15345" max="15345" width="22.33203125" style="44" customWidth="1"/>
    <col min="15346" max="15346" width="9.109375" style="44" customWidth="1"/>
    <col min="15347" max="15347" width="11.44140625" style="44" customWidth="1"/>
    <col min="15348" max="15348" width="9.109375" style="44" customWidth="1"/>
    <col min="15349" max="15349" width="36.6640625" style="44" customWidth="1"/>
    <col min="15350" max="15351" width="9.109375" style="44" customWidth="1"/>
    <col min="15352" max="15544" width="9.109375" style="44"/>
    <col min="15545" max="15545" width="2.88671875" style="44" customWidth="1"/>
    <col min="15546" max="15546" width="25.6640625" style="44" customWidth="1"/>
    <col min="15547" max="15547" width="10.5546875" style="44" customWidth="1"/>
    <col min="15548" max="15548" width="7.44140625" style="44" customWidth="1"/>
    <col min="15549" max="15549" width="11.109375" style="44" customWidth="1"/>
    <col min="15550" max="15573" width="5.6640625" style="44" customWidth="1"/>
    <col min="15574" max="15584" width="0" style="44" hidden="1" customWidth="1"/>
    <col min="15585" max="15585" width="11" style="44" customWidth="1"/>
    <col min="15586" max="15592" width="6.44140625" style="44" customWidth="1"/>
    <col min="15593" max="15593" width="8" style="44" customWidth="1"/>
    <col min="15594" max="15594" width="10.6640625" style="44" customWidth="1"/>
    <col min="15595" max="15595" width="17.5546875" style="44" customWidth="1"/>
    <col min="15596" max="15596" width="17.109375" style="44" customWidth="1"/>
    <col min="15597" max="15597" width="11.109375" style="44" customWidth="1"/>
    <col min="15598" max="15598" width="11" style="44" customWidth="1"/>
    <col min="15599" max="15599" width="10.5546875" style="44" customWidth="1"/>
    <col min="15600" max="15600" width="11.33203125" style="44" customWidth="1"/>
    <col min="15601" max="15601" width="22.33203125" style="44" customWidth="1"/>
    <col min="15602" max="15602" width="9.109375" style="44" customWidth="1"/>
    <col min="15603" max="15603" width="11.44140625" style="44" customWidth="1"/>
    <col min="15604" max="15604" width="9.109375" style="44" customWidth="1"/>
    <col min="15605" max="15605" width="36.6640625" style="44" customWidth="1"/>
    <col min="15606" max="15607" width="9.109375" style="44" customWidth="1"/>
    <col min="15608" max="15800" width="9.109375" style="44"/>
    <col min="15801" max="15801" width="2.88671875" style="44" customWidth="1"/>
    <col min="15802" max="15802" width="25.6640625" style="44" customWidth="1"/>
    <col min="15803" max="15803" width="10.5546875" style="44" customWidth="1"/>
    <col min="15804" max="15804" width="7.44140625" style="44" customWidth="1"/>
    <col min="15805" max="15805" width="11.109375" style="44" customWidth="1"/>
    <col min="15806" max="15829" width="5.6640625" style="44" customWidth="1"/>
    <col min="15830" max="15840" width="0" style="44" hidden="1" customWidth="1"/>
    <col min="15841" max="15841" width="11" style="44" customWidth="1"/>
    <col min="15842" max="15848" width="6.44140625" style="44" customWidth="1"/>
    <col min="15849" max="15849" width="8" style="44" customWidth="1"/>
    <col min="15850" max="15850" width="10.6640625" style="44" customWidth="1"/>
    <col min="15851" max="15851" width="17.5546875" style="44" customWidth="1"/>
    <col min="15852" max="15852" width="17.109375" style="44" customWidth="1"/>
    <col min="15853" max="15853" width="11.109375" style="44" customWidth="1"/>
    <col min="15854" max="15854" width="11" style="44" customWidth="1"/>
    <col min="15855" max="15855" width="10.5546875" style="44" customWidth="1"/>
    <col min="15856" max="15856" width="11.33203125" style="44" customWidth="1"/>
    <col min="15857" max="15857" width="22.33203125" style="44" customWidth="1"/>
    <col min="15858" max="15858" width="9.109375" style="44" customWidth="1"/>
    <col min="15859" max="15859" width="11.44140625" style="44" customWidth="1"/>
    <col min="15860" max="15860" width="9.109375" style="44" customWidth="1"/>
    <col min="15861" max="15861" width="36.6640625" style="44" customWidth="1"/>
    <col min="15862" max="15863" width="9.109375" style="44" customWidth="1"/>
    <col min="15864" max="16056" width="9.109375" style="44"/>
    <col min="16057" max="16057" width="2.88671875" style="44" customWidth="1"/>
    <col min="16058" max="16058" width="25.6640625" style="44" customWidth="1"/>
    <col min="16059" max="16059" width="10.5546875" style="44" customWidth="1"/>
    <col min="16060" max="16060" width="7.44140625" style="44" customWidth="1"/>
    <col min="16061" max="16061" width="11.109375" style="44" customWidth="1"/>
    <col min="16062" max="16085" width="5.6640625" style="44" customWidth="1"/>
    <col min="16086" max="16096" width="0" style="44" hidden="1" customWidth="1"/>
    <col min="16097" max="16097" width="11" style="44" customWidth="1"/>
    <col min="16098" max="16104" width="6.44140625" style="44" customWidth="1"/>
    <col min="16105" max="16105" width="8" style="44" customWidth="1"/>
    <col min="16106" max="16106" width="10.6640625" style="44" customWidth="1"/>
    <col min="16107" max="16107" width="17.5546875" style="44" customWidth="1"/>
    <col min="16108" max="16108" width="17.109375" style="44" customWidth="1"/>
    <col min="16109" max="16109" width="11.109375" style="44" customWidth="1"/>
    <col min="16110" max="16110" width="11" style="44" customWidth="1"/>
    <col min="16111" max="16111" width="10.5546875" style="44" customWidth="1"/>
    <col min="16112" max="16112" width="11.33203125" style="44" customWidth="1"/>
    <col min="16113" max="16113" width="22.33203125" style="44" customWidth="1"/>
    <col min="16114" max="16114" width="9.109375" style="44" customWidth="1"/>
    <col min="16115" max="16115" width="11.44140625" style="44" customWidth="1"/>
    <col min="16116" max="16116" width="9.109375" style="44" customWidth="1"/>
    <col min="16117" max="16117" width="36.6640625" style="44" customWidth="1"/>
    <col min="16118" max="16119" width="9.109375" style="44" customWidth="1"/>
    <col min="16120" max="16384" width="9.109375" style="44"/>
  </cols>
  <sheetData>
    <row r="1" spans="1:15" ht="21">
      <c r="C1" s="106"/>
      <c r="D1" s="106"/>
      <c r="E1" s="106"/>
      <c r="F1" s="106"/>
      <c r="G1" s="106"/>
      <c r="H1" s="106"/>
      <c r="I1" s="106"/>
      <c r="J1" s="106"/>
      <c r="K1" s="106"/>
      <c r="L1" s="111" t="s">
        <v>286</v>
      </c>
      <c r="M1" s="112"/>
      <c r="N1" s="106"/>
      <c r="O1" s="106"/>
    </row>
    <row r="2" spans="1:15" ht="21">
      <c r="B2" s="111" t="s">
        <v>287</v>
      </c>
      <c r="C2" s="156"/>
      <c r="D2" s="156"/>
      <c r="E2" s="156"/>
      <c r="F2" s="156"/>
      <c r="G2" s="156"/>
      <c r="H2" s="156"/>
      <c r="I2" s="156"/>
      <c r="J2" s="156"/>
      <c r="K2" s="157"/>
      <c r="L2" s="157"/>
    </row>
    <row r="3" spans="1:15" ht="21" thickBot="1"/>
    <row r="4" spans="1:15" ht="45" customHeight="1">
      <c r="A4" s="135" t="s">
        <v>154</v>
      </c>
      <c r="B4" s="126" t="s">
        <v>155</v>
      </c>
      <c r="C4" s="126" t="s">
        <v>156</v>
      </c>
      <c r="D4" s="126" t="s">
        <v>247</v>
      </c>
      <c r="E4" s="126" t="s">
        <v>7</v>
      </c>
      <c r="F4" s="126"/>
      <c r="G4" s="126"/>
      <c r="H4" s="126" t="s">
        <v>19</v>
      </c>
      <c r="I4" s="126" t="s">
        <v>92</v>
      </c>
      <c r="J4" s="126" t="s">
        <v>7</v>
      </c>
      <c r="K4" s="126" t="s">
        <v>4</v>
      </c>
      <c r="L4" s="127" t="s">
        <v>2</v>
      </c>
      <c r="M4" s="127" t="s">
        <v>86</v>
      </c>
    </row>
    <row r="5" spans="1:15" ht="88.5" customHeight="1">
      <c r="A5" s="136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0"/>
      <c r="M5" s="120"/>
    </row>
    <row r="6" spans="1:15" s="46" customFormat="1" ht="63" customHeight="1">
      <c r="A6" s="134"/>
      <c r="B6" s="125"/>
      <c r="C6" s="125"/>
      <c r="D6" s="67" t="s">
        <v>284</v>
      </c>
      <c r="E6" s="67" t="s">
        <v>0</v>
      </c>
      <c r="F6" s="67" t="s">
        <v>282</v>
      </c>
      <c r="G6" s="67" t="s">
        <v>3</v>
      </c>
      <c r="H6" s="67" t="s">
        <v>20</v>
      </c>
      <c r="I6" s="67" t="s">
        <v>20</v>
      </c>
      <c r="J6" s="67" t="s">
        <v>6</v>
      </c>
      <c r="K6" s="125"/>
      <c r="L6" s="120"/>
      <c r="M6" s="120"/>
    </row>
    <row r="7" spans="1:15" ht="75.75" hidden="1" customHeight="1">
      <c r="A7" s="47"/>
      <c r="B7" s="45"/>
      <c r="C7" s="45"/>
      <c r="D7" s="45"/>
      <c r="E7" s="45"/>
      <c r="F7" s="45"/>
      <c r="G7" s="45"/>
      <c r="H7" s="45"/>
      <c r="I7" s="45"/>
      <c r="J7" s="45"/>
      <c r="K7" s="45"/>
      <c r="L7" s="48"/>
    </row>
    <row r="8" spans="1:15" ht="21" hidden="1">
      <c r="A8" s="47"/>
      <c r="B8" s="45"/>
      <c r="C8" s="45"/>
      <c r="D8" s="45"/>
      <c r="E8" s="45"/>
      <c r="F8" s="45"/>
      <c r="G8" s="45"/>
      <c r="H8" s="45"/>
      <c r="I8" s="45"/>
      <c r="J8" s="45"/>
      <c r="K8" s="45"/>
      <c r="L8" s="48"/>
    </row>
    <row r="9" spans="1:15" ht="21" hidden="1">
      <c r="A9" s="159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60"/>
    </row>
    <row r="10" spans="1:15" ht="12.75" customHeight="1">
      <c r="A10" s="142" t="s">
        <v>175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5" ht="12.7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5" ht="127.5" customHeight="1">
      <c r="A12" s="133" t="s">
        <v>95</v>
      </c>
      <c r="B12" s="79" t="s">
        <v>157</v>
      </c>
      <c r="C12" s="123" t="s">
        <v>160</v>
      </c>
      <c r="D12" s="74" t="s">
        <v>22</v>
      </c>
      <c r="E12" s="75">
        <v>298</v>
      </c>
      <c r="F12" s="75">
        <v>0</v>
      </c>
      <c r="G12" s="75">
        <v>0</v>
      </c>
      <c r="H12" s="125">
        <v>12663.8</v>
      </c>
      <c r="I12" s="125">
        <v>1014.12</v>
      </c>
      <c r="J12" s="158">
        <v>1014.12</v>
      </c>
      <c r="K12" s="125" t="s">
        <v>152</v>
      </c>
      <c r="L12" s="121" t="s">
        <v>162</v>
      </c>
      <c r="M12" s="114"/>
    </row>
    <row r="13" spans="1:15" ht="45.75" customHeight="1">
      <c r="A13" s="136"/>
      <c r="B13" s="79" t="s">
        <v>58</v>
      </c>
      <c r="C13" s="138"/>
      <c r="D13" s="74" t="s">
        <v>23</v>
      </c>
      <c r="E13" s="75">
        <v>0</v>
      </c>
      <c r="F13" s="75">
        <v>0</v>
      </c>
      <c r="G13" s="75">
        <v>180</v>
      </c>
      <c r="H13" s="125"/>
      <c r="I13" s="125"/>
      <c r="J13" s="158"/>
      <c r="K13" s="125"/>
      <c r="L13" s="137"/>
      <c r="M13" s="115"/>
    </row>
    <row r="14" spans="1:15" ht="45.75" customHeight="1">
      <c r="A14" s="134"/>
      <c r="B14" s="79" t="s">
        <v>59</v>
      </c>
      <c r="C14" s="124"/>
      <c r="D14" s="74" t="s">
        <v>24</v>
      </c>
      <c r="E14" s="75">
        <v>0</v>
      </c>
      <c r="F14" s="75">
        <v>0</v>
      </c>
      <c r="G14" s="75">
        <v>100</v>
      </c>
      <c r="H14" s="125"/>
      <c r="I14" s="125"/>
      <c r="J14" s="158"/>
      <c r="K14" s="125"/>
      <c r="L14" s="137"/>
      <c r="M14" s="115"/>
    </row>
    <row r="15" spans="1:15" ht="42.75" customHeight="1">
      <c r="A15" s="77" t="s">
        <v>96</v>
      </c>
      <c r="B15" s="79" t="s">
        <v>158</v>
      </c>
      <c r="C15" s="50" t="s">
        <v>161</v>
      </c>
      <c r="D15" s="74" t="s">
        <v>72</v>
      </c>
      <c r="E15" s="75">
        <v>278</v>
      </c>
      <c r="F15" s="75">
        <v>0</v>
      </c>
      <c r="G15" s="75">
        <v>0</v>
      </c>
      <c r="H15" s="71">
        <v>4688.6000000000004</v>
      </c>
      <c r="I15" s="71">
        <v>4688.6000000000004</v>
      </c>
      <c r="J15" s="76">
        <v>4688.6000000000004</v>
      </c>
      <c r="K15" s="71" t="s">
        <v>152</v>
      </c>
      <c r="L15" s="137"/>
      <c r="M15" s="115"/>
    </row>
    <row r="16" spans="1:15" ht="60.75" customHeight="1">
      <c r="A16" s="77" t="s">
        <v>97</v>
      </c>
      <c r="B16" s="79" t="s">
        <v>159</v>
      </c>
      <c r="C16" s="50" t="s">
        <v>161</v>
      </c>
      <c r="D16" s="74">
        <v>280</v>
      </c>
      <c r="E16" s="75">
        <v>280</v>
      </c>
      <c r="F16" s="75">
        <v>0</v>
      </c>
      <c r="G16" s="75">
        <v>0</v>
      </c>
      <c r="H16" s="71">
        <v>4722.33</v>
      </c>
      <c r="I16" s="71">
        <v>4722.33</v>
      </c>
      <c r="J16" s="76">
        <v>4722.33</v>
      </c>
      <c r="K16" s="71" t="s">
        <v>152</v>
      </c>
      <c r="L16" s="122"/>
      <c r="M16" s="116"/>
    </row>
    <row r="17" spans="1:13" ht="29.25" customHeight="1">
      <c r="A17" s="142" t="s">
        <v>1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3" ht="45.75" customHeight="1">
      <c r="A18" s="113" t="s">
        <v>98</v>
      </c>
      <c r="B18" s="49" t="s">
        <v>33</v>
      </c>
      <c r="C18" s="110" t="s">
        <v>161</v>
      </c>
      <c r="D18" s="74" t="s">
        <v>27</v>
      </c>
      <c r="E18" s="75">
        <v>0</v>
      </c>
      <c r="F18" s="75">
        <v>250</v>
      </c>
      <c r="G18" s="75">
        <v>0</v>
      </c>
      <c r="H18" s="71">
        <v>1648</v>
      </c>
      <c r="I18" s="71">
        <v>1648</v>
      </c>
      <c r="J18" s="78">
        <v>1648</v>
      </c>
      <c r="K18" s="125" t="s">
        <v>166</v>
      </c>
      <c r="L18" s="120" t="s">
        <v>289</v>
      </c>
      <c r="M18" s="120" t="s">
        <v>153</v>
      </c>
    </row>
    <row r="19" spans="1:13" ht="72.75" customHeight="1">
      <c r="A19" s="113"/>
      <c r="B19" s="49" t="s">
        <v>168</v>
      </c>
      <c r="C19" s="110"/>
      <c r="D19" s="74" t="s">
        <v>28</v>
      </c>
      <c r="E19" s="75">
        <v>2</v>
      </c>
      <c r="F19" s="75">
        <v>0</v>
      </c>
      <c r="G19" s="75">
        <v>0</v>
      </c>
      <c r="H19" s="71">
        <v>51.5</v>
      </c>
      <c r="I19" s="71">
        <v>51.5</v>
      </c>
      <c r="J19" s="78">
        <v>51.5</v>
      </c>
      <c r="K19" s="125"/>
      <c r="L19" s="120"/>
      <c r="M19" s="120"/>
    </row>
    <row r="20" spans="1:13" ht="76.5" customHeight="1">
      <c r="A20" s="113"/>
      <c r="B20" s="49" t="s">
        <v>288</v>
      </c>
      <c r="C20" s="110"/>
      <c r="D20" s="74" t="s">
        <v>28</v>
      </c>
      <c r="E20" s="75">
        <v>2</v>
      </c>
      <c r="F20" s="75">
        <v>0</v>
      </c>
      <c r="G20" s="75">
        <v>0</v>
      </c>
      <c r="H20" s="71">
        <v>51.5</v>
      </c>
      <c r="I20" s="71">
        <v>51.5</v>
      </c>
      <c r="J20" s="78">
        <v>51.5</v>
      </c>
      <c r="K20" s="125"/>
      <c r="L20" s="120"/>
      <c r="M20" s="120"/>
    </row>
    <row r="21" spans="1:13" ht="90.75" customHeight="1">
      <c r="A21" s="77" t="s">
        <v>99</v>
      </c>
      <c r="B21" s="79" t="s">
        <v>30</v>
      </c>
      <c r="C21" s="74" t="s">
        <v>161</v>
      </c>
      <c r="D21" s="74" t="s">
        <v>29</v>
      </c>
      <c r="E21" s="75">
        <v>7.2</v>
      </c>
      <c r="F21" s="75">
        <v>0</v>
      </c>
      <c r="G21" s="75">
        <v>0</v>
      </c>
      <c r="H21" s="71">
        <v>98</v>
      </c>
      <c r="I21" s="71">
        <v>98</v>
      </c>
      <c r="J21" s="78">
        <v>98</v>
      </c>
      <c r="K21" s="71" t="s">
        <v>166</v>
      </c>
      <c r="L21" s="72" t="s">
        <v>164</v>
      </c>
      <c r="M21" s="72" t="s">
        <v>153</v>
      </c>
    </row>
    <row r="22" spans="1:13" ht="51" customHeight="1">
      <c r="A22" s="133" t="s">
        <v>100</v>
      </c>
      <c r="B22" s="79" t="s">
        <v>74</v>
      </c>
      <c r="C22" s="74" t="s">
        <v>176</v>
      </c>
      <c r="D22" s="74" t="s">
        <v>76</v>
      </c>
      <c r="E22" s="75">
        <v>0</v>
      </c>
      <c r="F22" s="75">
        <v>160</v>
      </c>
      <c r="G22" s="75">
        <v>0</v>
      </c>
      <c r="H22" s="71">
        <v>2420</v>
      </c>
      <c r="I22" s="71">
        <v>2420</v>
      </c>
      <c r="J22" s="78">
        <v>2420</v>
      </c>
      <c r="K22" s="71" t="s">
        <v>166</v>
      </c>
      <c r="L22" s="120" t="s">
        <v>165</v>
      </c>
      <c r="M22" s="114" t="s">
        <v>153</v>
      </c>
    </row>
    <row r="23" spans="1:13" ht="72" customHeight="1">
      <c r="A23" s="134"/>
      <c r="B23" s="79" t="s">
        <v>208</v>
      </c>
      <c r="C23" s="74" t="s">
        <v>176</v>
      </c>
      <c r="D23" s="74" t="s">
        <v>75</v>
      </c>
      <c r="E23" s="75">
        <v>120</v>
      </c>
      <c r="F23" s="75">
        <v>0</v>
      </c>
      <c r="G23" s="75">
        <v>0</v>
      </c>
      <c r="H23" s="71">
        <v>2120</v>
      </c>
      <c r="I23" s="71">
        <v>2120</v>
      </c>
      <c r="J23" s="78">
        <v>2120</v>
      </c>
      <c r="K23" s="71" t="s">
        <v>166</v>
      </c>
      <c r="L23" s="120"/>
      <c r="M23" s="116"/>
    </row>
    <row r="24" spans="1:13" ht="97.5" customHeight="1">
      <c r="A24" s="77" t="s">
        <v>101</v>
      </c>
      <c r="B24" s="79" t="s">
        <v>209</v>
      </c>
      <c r="C24" s="74" t="s">
        <v>161</v>
      </c>
      <c r="D24" s="50">
        <v>180</v>
      </c>
      <c r="E24" s="51">
        <v>180</v>
      </c>
      <c r="F24" s="51">
        <v>0</v>
      </c>
      <c r="G24" s="51">
        <v>0</v>
      </c>
      <c r="H24" s="45">
        <v>2035</v>
      </c>
      <c r="I24" s="45">
        <v>2035</v>
      </c>
      <c r="J24" s="52">
        <v>2035</v>
      </c>
      <c r="K24" s="71" t="s">
        <v>166</v>
      </c>
      <c r="L24" s="72" t="s">
        <v>210</v>
      </c>
      <c r="M24" s="72" t="s">
        <v>153</v>
      </c>
    </row>
    <row r="25" spans="1:13" ht="127.5" customHeight="1">
      <c r="A25" s="113" t="s">
        <v>102</v>
      </c>
      <c r="B25" s="79" t="s">
        <v>169</v>
      </c>
      <c r="C25" s="74" t="s">
        <v>77</v>
      </c>
      <c r="D25" s="74" t="s">
        <v>64</v>
      </c>
      <c r="E25" s="75">
        <v>32</v>
      </c>
      <c r="F25" s="75">
        <v>0</v>
      </c>
      <c r="G25" s="75">
        <v>0</v>
      </c>
      <c r="H25" s="71">
        <v>445</v>
      </c>
      <c r="I25" s="71">
        <v>445</v>
      </c>
      <c r="J25" s="78">
        <v>445</v>
      </c>
      <c r="K25" s="125" t="s">
        <v>167</v>
      </c>
      <c r="L25" s="120" t="s">
        <v>211</v>
      </c>
      <c r="M25" s="120"/>
    </row>
    <row r="26" spans="1:13" ht="46.5" customHeight="1">
      <c r="A26" s="113"/>
      <c r="B26" s="79" t="s">
        <v>212</v>
      </c>
      <c r="C26" s="74" t="s">
        <v>77</v>
      </c>
      <c r="D26" s="74" t="s">
        <v>63</v>
      </c>
      <c r="E26" s="75">
        <v>0</v>
      </c>
      <c r="F26" s="75">
        <v>128</v>
      </c>
      <c r="G26" s="75">
        <v>0</v>
      </c>
      <c r="H26" s="71">
        <v>1709</v>
      </c>
      <c r="I26" s="71">
        <v>1709</v>
      </c>
      <c r="J26" s="78">
        <v>1709</v>
      </c>
      <c r="K26" s="125"/>
      <c r="L26" s="120"/>
      <c r="M26" s="120"/>
    </row>
    <row r="27" spans="1:13" ht="23.25" customHeight="1">
      <c r="A27" s="130" t="s">
        <v>45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2"/>
    </row>
    <row r="28" spans="1:13" ht="29.25" customHeight="1">
      <c r="A28" s="113" t="s">
        <v>103</v>
      </c>
      <c r="B28" s="79" t="s">
        <v>34</v>
      </c>
      <c r="C28" s="110" t="s">
        <v>177</v>
      </c>
      <c r="D28" s="74" t="s">
        <v>35</v>
      </c>
      <c r="E28" s="75">
        <v>0</v>
      </c>
      <c r="F28" s="75">
        <v>32</v>
      </c>
      <c r="G28" s="75">
        <v>0</v>
      </c>
      <c r="H28" s="71">
        <v>512</v>
      </c>
      <c r="I28" s="71">
        <v>512</v>
      </c>
      <c r="J28" s="78">
        <v>512</v>
      </c>
      <c r="K28" s="71" t="s">
        <v>16</v>
      </c>
      <c r="L28" s="120" t="s">
        <v>213</v>
      </c>
      <c r="M28" s="114" t="s">
        <v>153</v>
      </c>
    </row>
    <row r="29" spans="1:13" ht="64.5" customHeight="1">
      <c r="A29" s="113"/>
      <c r="B29" s="79" t="s">
        <v>170</v>
      </c>
      <c r="C29" s="110"/>
      <c r="D29" s="74" t="s">
        <v>28</v>
      </c>
      <c r="E29" s="75">
        <v>2</v>
      </c>
      <c r="F29" s="75">
        <v>0</v>
      </c>
      <c r="G29" s="75">
        <v>0</v>
      </c>
      <c r="H29" s="71">
        <v>25</v>
      </c>
      <c r="I29" s="71">
        <v>25</v>
      </c>
      <c r="J29" s="78">
        <v>25</v>
      </c>
      <c r="K29" s="71" t="s">
        <v>16</v>
      </c>
      <c r="L29" s="120"/>
      <c r="M29" s="116"/>
    </row>
    <row r="30" spans="1:13" ht="48.75" customHeight="1">
      <c r="A30" s="133" t="s">
        <v>104</v>
      </c>
      <c r="B30" s="79" t="s">
        <v>87</v>
      </c>
      <c r="C30" s="74">
        <v>2017</v>
      </c>
      <c r="D30" s="74" t="s">
        <v>26</v>
      </c>
      <c r="E30" s="75">
        <v>0</v>
      </c>
      <c r="F30" s="75">
        <v>80</v>
      </c>
      <c r="G30" s="75">
        <v>0</v>
      </c>
      <c r="H30" s="71">
        <v>405</v>
      </c>
      <c r="I30" s="71">
        <v>405</v>
      </c>
      <c r="J30" s="78">
        <v>405</v>
      </c>
      <c r="K30" s="71" t="s">
        <v>16</v>
      </c>
      <c r="L30" s="72" t="s">
        <v>214</v>
      </c>
      <c r="M30" s="114" t="s">
        <v>153</v>
      </c>
    </row>
    <row r="31" spans="1:13" ht="45.75" customHeight="1">
      <c r="A31" s="136"/>
      <c r="B31" s="79" t="s">
        <v>171</v>
      </c>
      <c r="C31" s="74">
        <v>2017</v>
      </c>
      <c r="D31" s="74" t="s">
        <v>70</v>
      </c>
      <c r="E31" s="75">
        <v>10</v>
      </c>
      <c r="F31" s="75">
        <v>0</v>
      </c>
      <c r="G31" s="75">
        <v>0</v>
      </c>
      <c r="H31" s="71">
        <v>53</v>
      </c>
      <c r="I31" s="71">
        <v>53</v>
      </c>
      <c r="J31" s="78">
        <v>53</v>
      </c>
      <c r="K31" s="71" t="s">
        <v>16</v>
      </c>
      <c r="L31" s="72" t="s">
        <v>215</v>
      </c>
      <c r="M31" s="115"/>
    </row>
    <row r="32" spans="1:13" ht="45.75" customHeight="1">
      <c r="A32" s="134"/>
      <c r="B32" s="79" t="s">
        <v>172</v>
      </c>
      <c r="C32" s="74">
        <v>2017</v>
      </c>
      <c r="D32" s="74" t="s">
        <v>32</v>
      </c>
      <c r="E32" s="75">
        <v>20</v>
      </c>
      <c r="F32" s="75">
        <v>0</v>
      </c>
      <c r="G32" s="75">
        <v>0</v>
      </c>
      <c r="H32" s="71">
        <v>101</v>
      </c>
      <c r="I32" s="71">
        <v>101</v>
      </c>
      <c r="J32" s="78">
        <v>101</v>
      </c>
      <c r="K32" s="71" t="s">
        <v>16</v>
      </c>
      <c r="L32" s="72" t="s">
        <v>214</v>
      </c>
      <c r="M32" s="116"/>
    </row>
    <row r="33" spans="1:13" ht="45.75" customHeight="1">
      <c r="A33" s="113" t="s">
        <v>105</v>
      </c>
      <c r="B33" s="79" t="s">
        <v>36</v>
      </c>
      <c r="C33" s="74" t="s">
        <v>161</v>
      </c>
      <c r="D33" s="74" t="s">
        <v>32</v>
      </c>
      <c r="E33" s="75">
        <v>0</v>
      </c>
      <c r="F33" s="75">
        <v>20</v>
      </c>
      <c r="G33" s="75">
        <v>0</v>
      </c>
      <c r="H33" s="71">
        <v>338</v>
      </c>
      <c r="I33" s="71">
        <v>338</v>
      </c>
      <c r="J33" s="78">
        <v>338</v>
      </c>
      <c r="K33" s="108" t="s">
        <v>200</v>
      </c>
      <c r="L33" s="120" t="s">
        <v>217</v>
      </c>
      <c r="M33" s="120"/>
    </row>
    <row r="34" spans="1:13" ht="45.75" customHeight="1">
      <c r="A34" s="113"/>
      <c r="B34" s="79" t="s">
        <v>173</v>
      </c>
      <c r="C34" s="74" t="s">
        <v>161</v>
      </c>
      <c r="D34" s="74">
        <v>58</v>
      </c>
      <c r="E34" s="75">
        <v>58</v>
      </c>
      <c r="F34" s="75">
        <v>0</v>
      </c>
      <c r="G34" s="75">
        <v>0</v>
      </c>
      <c r="H34" s="71">
        <v>580</v>
      </c>
      <c r="I34" s="71">
        <v>580</v>
      </c>
      <c r="J34" s="78">
        <v>580</v>
      </c>
      <c r="K34" s="109"/>
      <c r="L34" s="120"/>
      <c r="M34" s="120"/>
    </row>
    <row r="35" spans="1:13" ht="29.25" customHeight="1">
      <c r="A35" s="113" t="s">
        <v>106</v>
      </c>
      <c r="B35" s="79" t="s">
        <v>38</v>
      </c>
      <c r="C35" s="110" t="s">
        <v>161</v>
      </c>
      <c r="D35" s="74" t="s">
        <v>32</v>
      </c>
      <c r="E35" s="75">
        <v>0</v>
      </c>
      <c r="F35" s="75">
        <v>20</v>
      </c>
      <c r="G35" s="75">
        <v>0</v>
      </c>
      <c r="H35" s="71">
        <v>361</v>
      </c>
      <c r="I35" s="71">
        <v>361</v>
      </c>
      <c r="J35" s="78">
        <v>361</v>
      </c>
      <c r="K35" s="108" t="s">
        <v>200</v>
      </c>
      <c r="L35" s="120" t="s">
        <v>216</v>
      </c>
      <c r="M35" s="120"/>
    </row>
    <row r="36" spans="1:13" ht="45.75" customHeight="1">
      <c r="A36" s="113"/>
      <c r="B36" s="79" t="s">
        <v>174</v>
      </c>
      <c r="C36" s="110"/>
      <c r="D36" s="74">
        <v>26.5</v>
      </c>
      <c r="E36" s="75">
        <v>26.5</v>
      </c>
      <c r="F36" s="75">
        <v>0</v>
      </c>
      <c r="G36" s="75">
        <v>0</v>
      </c>
      <c r="H36" s="71">
        <v>162</v>
      </c>
      <c r="I36" s="71">
        <v>162</v>
      </c>
      <c r="J36" s="78">
        <v>162</v>
      </c>
      <c r="K36" s="109"/>
      <c r="L36" s="120"/>
      <c r="M36" s="120"/>
    </row>
    <row r="37" spans="1:13" ht="23.25" customHeight="1">
      <c r="A37" s="113" t="s">
        <v>107</v>
      </c>
      <c r="B37" s="79" t="s">
        <v>218</v>
      </c>
      <c r="C37" s="110" t="s">
        <v>161</v>
      </c>
      <c r="D37" s="74" t="s">
        <v>40</v>
      </c>
      <c r="E37" s="75">
        <v>0</v>
      </c>
      <c r="F37" s="75">
        <v>12.6</v>
      </c>
      <c r="G37" s="75">
        <v>0</v>
      </c>
      <c r="H37" s="71">
        <v>332</v>
      </c>
      <c r="I37" s="71">
        <v>332</v>
      </c>
      <c r="J37" s="78">
        <v>332</v>
      </c>
      <c r="K37" s="108" t="s">
        <v>200</v>
      </c>
      <c r="L37" s="120" t="s">
        <v>216</v>
      </c>
      <c r="M37" s="120"/>
    </row>
    <row r="38" spans="1:13" ht="45.75" customHeight="1">
      <c r="A38" s="113"/>
      <c r="B38" s="79" t="s">
        <v>219</v>
      </c>
      <c r="C38" s="110"/>
      <c r="D38" s="74">
        <v>0.5</v>
      </c>
      <c r="E38" s="75">
        <v>0.5</v>
      </c>
      <c r="F38" s="75">
        <v>0</v>
      </c>
      <c r="G38" s="75">
        <v>0</v>
      </c>
      <c r="H38" s="71">
        <v>19</v>
      </c>
      <c r="I38" s="71">
        <v>19</v>
      </c>
      <c r="J38" s="78">
        <v>19</v>
      </c>
      <c r="K38" s="109"/>
      <c r="L38" s="120"/>
      <c r="M38" s="120"/>
    </row>
    <row r="39" spans="1:13" ht="26.25" customHeight="1">
      <c r="A39" s="113" t="s">
        <v>108</v>
      </c>
      <c r="B39" s="79" t="s">
        <v>220</v>
      </c>
      <c r="C39" s="110" t="s">
        <v>178</v>
      </c>
      <c r="D39" s="74" t="s">
        <v>35</v>
      </c>
      <c r="E39" s="75">
        <v>0</v>
      </c>
      <c r="F39" s="75">
        <v>32</v>
      </c>
      <c r="G39" s="75">
        <v>0</v>
      </c>
      <c r="H39" s="71">
        <v>525</v>
      </c>
      <c r="I39" s="71">
        <v>525</v>
      </c>
      <c r="J39" s="78">
        <v>525</v>
      </c>
      <c r="K39" s="108" t="s">
        <v>200</v>
      </c>
      <c r="L39" s="120" t="s">
        <v>216</v>
      </c>
      <c r="M39" s="120"/>
    </row>
    <row r="40" spans="1:13" ht="77.25" customHeight="1">
      <c r="A40" s="113"/>
      <c r="B40" s="79" t="s">
        <v>221</v>
      </c>
      <c r="C40" s="110"/>
      <c r="D40" s="74" t="s">
        <v>41</v>
      </c>
      <c r="E40" s="75">
        <v>1.6</v>
      </c>
      <c r="F40" s="75">
        <v>0</v>
      </c>
      <c r="G40" s="75">
        <v>0</v>
      </c>
      <c r="H40" s="71">
        <v>27</v>
      </c>
      <c r="I40" s="71">
        <v>27</v>
      </c>
      <c r="J40" s="78">
        <v>27</v>
      </c>
      <c r="K40" s="109"/>
      <c r="L40" s="120"/>
      <c r="M40" s="120"/>
    </row>
    <row r="41" spans="1:13" ht="75" customHeight="1">
      <c r="A41" s="133" t="s">
        <v>109</v>
      </c>
      <c r="B41" s="68" t="s">
        <v>222</v>
      </c>
      <c r="C41" s="123" t="s">
        <v>179</v>
      </c>
      <c r="D41" s="74">
        <v>55</v>
      </c>
      <c r="E41" s="75">
        <v>0</v>
      </c>
      <c r="F41" s="75">
        <v>55</v>
      </c>
      <c r="G41" s="75">
        <v>0</v>
      </c>
      <c r="H41" s="108">
        <v>655.37400000000002</v>
      </c>
      <c r="I41" s="108">
        <v>640.024</v>
      </c>
      <c r="J41" s="108">
        <v>640.024</v>
      </c>
      <c r="K41" s="108" t="s">
        <v>200</v>
      </c>
      <c r="L41" s="121" t="s">
        <v>235</v>
      </c>
      <c r="M41" s="121"/>
    </row>
    <row r="42" spans="1:13" ht="170.25" customHeight="1">
      <c r="A42" s="134"/>
      <c r="B42" s="79" t="s">
        <v>248</v>
      </c>
      <c r="C42" s="124"/>
      <c r="D42" s="74">
        <v>19.917999999999999</v>
      </c>
      <c r="E42" s="75">
        <v>19.917999999999999</v>
      </c>
      <c r="F42" s="75">
        <v>0</v>
      </c>
      <c r="G42" s="75">
        <v>0</v>
      </c>
      <c r="H42" s="109"/>
      <c r="I42" s="109"/>
      <c r="J42" s="109"/>
      <c r="K42" s="109"/>
      <c r="L42" s="122"/>
      <c r="M42" s="122"/>
    </row>
    <row r="43" spans="1:13" ht="72" customHeight="1">
      <c r="A43" s="80" t="s">
        <v>110</v>
      </c>
      <c r="B43" s="79" t="s">
        <v>69</v>
      </c>
      <c r="C43" s="81" t="s">
        <v>180</v>
      </c>
      <c r="D43" s="74" t="s">
        <v>70</v>
      </c>
      <c r="E43" s="75">
        <v>0</v>
      </c>
      <c r="F43" s="75">
        <v>0</v>
      </c>
      <c r="G43" s="75">
        <v>10</v>
      </c>
      <c r="H43" s="71">
        <v>22</v>
      </c>
      <c r="I43" s="71">
        <v>22</v>
      </c>
      <c r="J43" s="78">
        <v>22</v>
      </c>
      <c r="K43" s="82" t="s">
        <v>200</v>
      </c>
      <c r="L43" s="72" t="s">
        <v>236</v>
      </c>
      <c r="M43" s="72"/>
    </row>
    <row r="44" spans="1:13" ht="66.75" customHeight="1">
      <c r="A44" s="77" t="s">
        <v>111</v>
      </c>
      <c r="B44" s="79" t="s">
        <v>196</v>
      </c>
      <c r="C44" s="74" t="s">
        <v>161</v>
      </c>
      <c r="D44" s="74">
        <v>80</v>
      </c>
      <c r="E44" s="75">
        <v>80</v>
      </c>
      <c r="F44" s="75">
        <v>0</v>
      </c>
      <c r="G44" s="75">
        <v>0</v>
      </c>
      <c r="H44" s="71">
        <v>655</v>
      </c>
      <c r="I44" s="71">
        <v>655</v>
      </c>
      <c r="J44" s="78">
        <v>655</v>
      </c>
      <c r="K44" s="82" t="s">
        <v>200</v>
      </c>
      <c r="L44" s="72" t="s">
        <v>237</v>
      </c>
      <c r="M44" s="72" t="s">
        <v>153</v>
      </c>
    </row>
    <row r="45" spans="1:13" ht="84" customHeight="1">
      <c r="A45" s="77" t="s">
        <v>112</v>
      </c>
      <c r="B45" s="79" t="s">
        <v>223</v>
      </c>
      <c r="C45" s="74" t="s">
        <v>161</v>
      </c>
      <c r="D45" s="74">
        <v>55.8</v>
      </c>
      <c r="E45" s="75">
        <v>55.8</v>
      </c>
      <c r="F45" s="75">
        <v>0</v>
      </c>
      <c r="G45" s="75">
        <v>0</v>
      </c>
      <c r="H45" s="71">
        <v>624</v>
      </c>
      <c r="I45" s="71">
        <v>624</v>
      </c>
      <c r="J45" s="78">
        <v>624</v>
      </c>
      <c r="K45" s="82" t="s">
        <v>200</v>
      </c>
      <c r="L45" s="72" t="s">
        <v>238</v>
      </c>
      <c r="M45" s="72" t="s">
        <v>153</v>
      </c>
    </row>
    <row r="46" spans="1:13" ht="70.5" customHeight="1">
      <c r="A46" s="77" t="s">
        <v>113</v>
      </c>
      <c r="B46" s="79" t="s">
        <v>197</v>
      </c>
      <c r="C46" s="74" t="s">
        <v>181</v>
      </c>
      <c r="D46" s="74">
        <v>22</v>
      </c>
      <c r="E46" s="75">
        <v>22</v>
      </c>
      <c r="F46" s="75">
        <v>0</v>
      </c>
      <c r="G46" s="75">
        <v>0</v>
      </c>
      <c r="H46" s="71">
        <v>262</v>
      </c>
      <c r="I46" s="71">
        <v>262</v>
      </c>
      <c r="J46" s="78">
        <v>262</v>
      </c>
      <c r="K46" s="82" t="s">
        <v>200</v>
      </c>
      <c r="L46" s="72" t="s">
        <v>93</v>
      </c>
      <c r="M46" s="72" t="s">
        <v>153</v>
      </c>
    </row>
    <row r="47" spans="1:13" ht="18" customHeight="1">
      <c r="A47" s="130" t="s">
        <v>46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2"/>
    </row>
    <row r="48" spans="1:13" ht="84" customHeight="1">
      <c r="A48" s="77" t="s">
        <v>114</v>
      </c>
      <c r="B48" s="79" t="s">
        <v>80</v>
      </c>
      <c r="C48" s="74" t="s">
        <v>182</v>
      </c>
      <c r="D48" s="74" t="s">
        <v>78</v>
      </c>
      <c r="E48" s="75">
        <v>0</v>
      </c>
      <c r="F48" s="75">
        <v>1</v>
      </c>
      <c r="G48" s="75">
        <v>0</v>
      </c>
      <c r="H48" s="71">
        <v>31</v>
      </c>
      <c r="I48" s="71">
        <v>31</v>
      </c>
      <c r="J48" s="78">
        <v>31</v>
      </c>
      <c r="K48" s="105" t="s">
        <v>203</v>
      </c>
      <c r="L48" s="72" t="s">
        <v>239</v>
      </c>
      <c r="M48" s="72"/>
    </row>
    <row r="49" spans="1:14" ht="84" customHeight="1">
      <c r="A49" s="77" t="s">
        <v>115</v>
      </c>
      <c r="B49" s="79" t="s">
        <v>81</v>
      </c>
      <c r="C49" s="74" t="s">
        <v>182</v>
      </c>
      <c r="D49" s="74" t="s">
        <v>79</v>
      </c>
      <c r="E49" s="75">
        <v>0</v>
      </c>
      <c r="F49" s="75">
        <v>0.63</v>
      </c>
      <c r="G49" s="75">
        <v>2.4</v>
      </c>
      <c r="H49" s="71">
        <v>35</v>
      </c>
      <c r="I49" s="71">
        <v>35</v>
      </c>
      <c r="J49" s="78">
        <v>35</v>
      </c>
      <c r="K49" s="105" t="s">
        <v>201</v>
      </c>
      <c r="L49" s="72" t="s">
        <v>240</v>
      </c>
      <c r="M49" s="72"/>
    </row>
    <row r="50" spans="1:14" ht="66" customHeight="1">
      <c r="A50" s="77" t="s">
        <v>116</v>
      </c>
      <c r="B50" s="79" t="s">
        <v>82</v>
      </c>
      <c r="C50" s="74" t="s">
        <v>182</v>
      </c>
      <c r="D50" s="74" t="s">
        <v>83</v>
      </c>
      <c r="E50" s="75">
        <v>0</v>
      </c>
      <c r="F50" s="75">
        <v>4</v>
      </c>
      <c r="G50" s="75">
        <v>0</v>
      </c>
      <c r="H50" s="71">
        <v>41</v>
      </c>
      <c r="I50" s="71">
        <v>41</v>
      </c>
      <c r="J50" s="78">
        <v>41</v>
      </c>
      <c r="K50" s="105" t="s">
        <v>202</v>
      </c>
      <c r="L50" s="72" t="s">
        <v>241</v>
      </c>
      <c r="M50" s="72"/>
    </row>
    <row r="51" spans="1:14" ht="51" customHeight="1">
      <c r="A51" s="133" t="s">
        <v>117</v>
      </c>
      <c r="B51" s="79" t="s">
        <v>88</v>
      </c>
      <c r="C51" s="74" t="s">
        <v>183</v>
      </c>
      <c r="D51" s="74" t="s">
        <v>90</v>
      </c>
      <c r="E51" s="75">
        <v>0</v>
      </c>
      <c r="F51" s="75">
        <v>6.3</v>
      </c>
      <c r="G51" s="75">
        <v>0</v>
      </c>
      <c r="H51" s="71">
        <v>45</v>
      </c>
      <c r="I51" s="71">
        <v>45</v>
      </c>
      <c r="J51" s="78">
        <v>45</v>
      </c>
      <c r="K51" s="105" t="s">
        <v>166</v>
      </c>
      <c r="L51" s="72" t="s">
        <v>242</v>
      </c>
      <c r="M51" s="72"/>
    </row>
    <row r="52" spans="1:14" ht="54" customHeight="1">
      <c r="A52" s="134"/>
      <c r="B52" s="79" t="s">
        <v>198</v>
      </c>
      <c r="C52" s="74" t="s">
        <v>183</v>
      </c>
      <c r="D52" s="74" t="s">
        <v>89</v>
      </c>
      <c r="E52" s="75">
        <v>6</v>
      </c>
      <c r="F52" s="75">
        <v>0</v>
      </c>
      <c r="G52" s="75">
        <v>0</v>
      </c>
      <c r="H52" s="71">
        <v>12</v>
      </c>
      <c r="I52" s="71">
        <v>12</v>
      </c>
      <c r="J52" s="78">
        <v>12</v>
      </c>
      <c r="K52" s="105" t="s">
        <v>166</v>
      </c>
      <c r="L52" s="72" t="s">
        <v>242</v>
      </c>
      <c r="M52" s="72"/>
    </row>
    <row r="53" spans="1:14" ht="64.5" customHeight="1">
      <c r="A53" s="77" t="s">
        <v>118</v>
      </c>
      <c r="B53" s="79" t="s">
        <v>199</v>
      </c>
      <c r="C53" s="74" t="s">
        <v>176</v>
      </c>
      <c r="D53" s="74">
        <v>15</v>
      </c>
      <c r="E53" s="75">
        <v>15</v>
      </c>
      <c r="F53" s="75">
        <v>0</v>
      </c>
      <c r="G53" s="75">
        <v>0</v>
      </c>
      <c r="H53" s="71">
        <v>132</v>
      </c>
      <c r="I53" s="71">
        <v>132</v>
      </c>
      <c r="J53" s="78">
        <v>132</v>
      </c>
      <c r="K53" s="105" t="s">
        <v>200</v>
      </c>
      <c r="L53" s="72" t="s">
        <v>93</v>
      </c>
      <c r="M53" s="72"/>
    </row>
    <row r="54" spans="1:14" ht="67.5" customHeight="1">
      <c r="A54" s="77" t="s">
        <v>119</v>
      </c>
      <c r="B54" s="79" t="s">
        <v>290</v>
      </c>
      <c r="C54" s="74" t="s">
        <v>177</v>
      </c>
      <c r="D54" s="74">
        <v>16.5</v>
      </c>
      <c r="E54" s="75">
        <v>16.5</v>
      </c>
      <c r="F54" s="75">
        <v>0</v>
      </c>
      <c r="G54" s="75">
        <v>0</v>
      </c>
      <c r="H54" s="71">
        <v>146</v>
      </c>
      <c r="I54" s="71">
        <v>146</v>
      </c>
      <c r="J54" s="78">
        <v>146</v>
      </c>
      <c r="K54" s="105" t="s">
        <v>200</v>
      </c>
      <c r="L54" s="72" t="s">
        <v>93</v>
      </c>
      <c r="M54" s="72"/>
    </row>
    <row r="55" spans="1:14" ht="61.5" customHeight="1">
      <c r="A55" s="77" t="s">
        <v>120</v>
      </c>
      <c r="B55" s="79" t="s">
        <v>224</v>
      </c>
      <c r="C55" s="74" t="s">
        <v>184</v>
      </c>
      <c r="D55" s="74" t="s">
        <v>68</v>
      </c>
      <c r="E55" s="75">
        <v>12</v>
      </c>
      <c r="F55" s="75">
        <v>0</v>
      </c>
      <c r="G55" s="75">
        <v>0</v>
      </c>
      <c r="H55" s="71">
        <v>57</v>
      </c>
      <c r="I55" s="71">
        <v>57</v>
      </c>
      <c r="J55" s="78">
        <v>57</v>
      </c>
      <c r="K55" s="105" t="s">
        <v>200</v>
      </c>
      <c r="L55" s="72" t="s">
        <v>243</v>
      </c>
      <c r="M55" s="72"/>
    </row>
    <row r="56" spans="1:14" ht="45.75" customHeight="1">
      <c r="A56" s="77"/>
      <c r="B56" s="83" t="s">
        <v>50</v>
      </c>
      <c r="C56" s="74"/>
      <c r="D56" s="74"/>
      <c r="E56" s="75">
        <f t="shared" ref="E56:J56" si="0">SUM(E12:E16)</f>
        <v>856</v>
      </c>
      <c r="F56" s="75">
        <f t="shared" si="0"/>
        <v>0</v>
      </c>
      <c r="G56" s="75">
        <f t="shared" si="0"/>
        <v>280</v>
      </c>
      <c r="H56" s="75">
        <f t="shared" si="0"/>
        <v>22074.730000000003</v>
      </c>
      <c r="I56" s="75">
        <f t="shared" si="0"/>
        <v>10425.049999999999</v>
      </c>
      <c r="J56" s="75">
        <f t="shared" si="0"/>
        <v>10425.049999999999</v>
      </c>
      <c r="K56" s="71"/>
      <c r="L56" s="84"/>
      <c r="M56" s="84"/>
    </row>
    <row r="57" spans="1:14" ht="49.5" customHeight="1">
      <c r="A57" s="77"/>
      <c r="B57" s="83" t="s">
        <v>51</v>
      </c>
      <c r="C57" s="74"/>
      <c r="D57" s="74"/>
      <c r="E57" s="75">
        <f t="shared" ref="E57:J57" si="1">SUM(E18:E26)</f>
        <v>343.2</v>
      </c>
      <c r="F57" s="75">
        <f t="shared" si="1"/>
        <v>538</v>
      </c>
      <c r="G57" s="75">
        <f t="shared" si="1"/>
        <v>0</v>
      </c>
      <c r="H57" s="75">
        <f t="shared" si="1"/>
        <v>10578</v>
      </c>
      <c r="I57" s="75">
        <f>SUM(I18:I26)</f>
        <v>10578</v>
      </c>
      <c r="J57" s="75">
        <f t="shared" si="1"/>
        <v>10578</v>
      </c>
      <c r="K57" s="71"/>
      <c r="L57" s="48"/>
      <c r="M57" s="48"/>
    </row>
    <row r="58" spans="1:14" ht="48" customHeight="1">
      <c r="A58" s="77"/>
      <c r="B58" s="83" t="s">
        <v>52</v>
      </c>
      <c r="C58" s="74"/>
      <c r="D58" s="74"/>
      <c r="E58" s="75">
        <f t="shared" ref="E58:J58" si="2">SUM(E28:E46)</f>
        <v>296.31799999999998</v>
      </c>
      <c r="F58" s="75">
        <f t="shared" si="2"/>
        <v>251.6</v>
      </c>
      <c r="G58" s="75">
        <f t="shared" si="2"/>
        <v>10</v>
      </c>
      <c r="H58" s="75">
        <f t="shared" si="2"/>
        <v>5658.3739999999998</v>
      </c>
      <c r="I58" s="75">
        <f t="shared" si="2"/>
        <v>5643.0239999999994</v>
      </c>
      <c r="J58" s="75">
        <f t="shared" si="2"/>
        <v>5643.0239999999994</v>
      </c>
      <c r="K58" s="71"/>
      <c r="L58" s="48"/>
      <c r="M58" s="48"/>
    </row>
    <row r="59" spans="1:14" ht="44.25" customHeight="1">
      <c r="A59" s="77"/>
      <c r="B59" s="83" t="s">
        <v>53</v>
      </c>
      <c r="C59" s="74"/>
      <c r="D59" s="74"/>
      <c r="E59" s="75">
        <f t="shared" ref="E59:J59" si="3">SUM(E48:E55)</f>
        <v>49.5</v>
      </c>
      <c r="F59" s="75">
        <f t="shared" si="3"/>
        <v>11.93</v>
      </c>
      <c r="G59" s="75">
        <f t="shared" si="3"/>
        <v>2.4</v>
      </c>
      <c r="H59" s="75">
        <f t="shared" si="3"/>
        <v>499</v>
      </c>
      <c r="I59" s="75">
        <f t="shared" si="3"/>
        <v>499</v>
      </c>
      <c r="J59" s="78">
        <f t="shared" si="3"/>
        <v>499</v>
      </c>
      <c r="K59" s="71"/>
      <c r="L59" s="48"/>
      <c r="M59" s="48"/>
    </row>
    <row r="60" spans="1:14" ht="12.75" customHeight="1">
      <c r="A60" s="148" t="s">
        <v>44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50"/>
    </row>
    <row r="61" spans="1:14" ht="31.5" customHeight="1">
      <c r="A61" s="128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51"/>
    </row>
    <row r="62" spans="1:14" ht="172.5" customHeight="1">
      <c r="A62" s="73" t="s">
        <v>121</v>
      </c>
      <c r="B62" s="79" t="s">
        <v>42</v>
      </c>
      <c r="C62" s="71">
        <v>2019</v>
      </c>
      <c r="D62" s="85" t="s">
        <v>25</v>
      </c>
      <c r="E62" s="75">
        <v>0</v>
      </c>
      <c r="F62" s="75">
        <v>0</v>
      </c>
      <c r="G62" s="75">
        <v>30</v>
      </c>
      <c r="H62" s="71">
        <v>31.03</v>
      </c>
      <c r="I62" s="71">
        <v>31.03</v>
      </c>
      <c r="J62" s="86">
        <v>31.03</v>
      </c>
      <c r="K62" s="71" t="s">
        <v>205</v>
      </c>
      <c r="L62" s="72" t="s">
        <v>244</v>
      </c>
      <c r="M62" s="72"/>
    </row>
    <row r="63" spans="1:14" ht="115.5" customHeight="1">
      <c r="A63" s="73" t="s">
        <v>122</v>
      </c>
      <c r="B63" s="79" t="s">
        <v>73</v>
      </c>
      <c r="C63" s="74" t="s">
        <v>185</v>
      </c>
      <c r="D63" s="74" t="s">
        <v>85</v>
      </c>
      <c r="E63" s="75">
        <v>0</v>
      </c>
      <c r="F63" s="75">
        <v>526</v>
      </c>
      <c r="G63" s="75">
        <v>0</v>
      </c>
      <c r="H63" s="71">
        <v>2642.63</v>
      </c>
      <c r="I63" s="71">
        <v>1344.7</v>
      </c>
      <c r="J63" s="71">
        <v>1344.7</v>
      </c>
      <c r="K63" s="71" t="s">
        <v>152</v>
      </c>
      <c r="L63" s="72" t="s">
        <v>163</v>
      </c>
      <c r="M63" s="72"/>
      <c r="N63" s="44">
        <v>150</v>
      </c>
    </row>
    <row r="64" spans="1:14" ht="161.25" customHeight="1">
      <c r="A64" s="73" t="s">
        <v>123</v>
      </c>
      <c r="B64" s="79" t="s">
        <v>249</v>
      </c>
      <c r="C64" s="71" t="s">
        <v>178</v>
      </c>
      <c r="D64" s="85" t="s">
        <v>43</v>
      </c>
      <c r="E64" s="75">
        <v>0</v>
      </c>
      <c r="F64" s="75">
        <v>500</v>
      </c>
      <c r="G64" s="75">
        <v>0</v>
      </c>
      <c r="H64" s="71">
        <v>1600</v>
      </c>
      <c r="I64" s="71">
        <v>1600</v>
      </c>
      <c r="J64" s="86">
        <v>1600</v>
      </c>
      <c r="K64" s="71" t="s">
        <v>206</v>
      </c>
      <c r="L64" s="72" t="s">
        <v>272</v>
      </c>
      <c r="M64" s="72"/>
      <c r="N64" s="44">
        <v>100</v>
      </c>
    </row>
    <row r="65" spans="1:14" ht="88.5" customHeight="1">
      <c r="A65" s="73" t="s">
        <v>124</v>
      </c>
      <c r="B65" s="79" t="s">
        <v>61</v>
      </c>
      <c r="C65" s="71" t="s">
        <v>176</v>
      </c>
      <c r="D65" s="85" t="s">
        <v>16</v>
      </c>
      <c r="E65" s="75">
        <v>0</v>
      </c>
      <c r="F65" s="75">
        <v>0</v>
      </c>
      <c r="G65" s="75">
        <v>0</v>
      </c>
      <c r="H65" s="71">
        <v>100.11</v>
      </c>
      <c r="I65" s="71">
        <v>100.11</v>
      </c>
      <c r="J65" s="86">
        <v>100.11</v>
      </c>
      <c r="K65" s="71" t="s">
        <v>205</v>
      </c>
      <c r="L65" s="72" t="s">
        <v>62</v>
      </c>
      <c r="M65" s="72"/>
    </row>
    <row r="66" spans="1:14" ht="88.5" customHeight="1">
      <c r="A66" s="73" t="s">
        <v>125</v>
      </c>
      <c r="B66" s="79" t="s">
        <v>60</v>
      </c>
      <c r="C66" s="71" t="s">
        <v>176</v>
      </c>
      <c r="D66" s="85" t="s">
        <v>16</v>
      </c>
      <c r="E66" s="75">
        <v>0</v>
      </c>
      <c r="F66" s="75">
        <v>0</v>
      </c>
      <c r="G66" s="75">
        <v>0</v>
      </c>
      <c r="H66" s="71">
        <v>238.24</v>
      </c>
      <c r="I66" s="71">
        <v>238.4</v>
      </c>
      <c r="J66" s="86">
        <v>238.4</v>
      </c>
      <c r="K66" s="71" t="s">
        <v>205</v>
      </c>
      <c r="L66" s="72" t="s">
        <v>62</v>
      </c>
      <c r="M66" s="72"/>
    </row>
    <row r="67" spans="1:14" ht="18.75" customHeight="1">
      <c r="A67" s="73"/>
      <c r="B67" s="117" t="s">
        <v>45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9"/>
      <c r="N67" s="44">
        <f>SUM(N62:N66)</f>
        <v>250</v>
      </c>
    </row>
    <row r="68" spans="1:14" ht="166.5" customHeight="1">
      <c r="A68" s="73" t="s">
        <v>126</v>
      </c>
      <c r="B68" s="79" t="s">
        <v>279</v>
      </c>
      <c r="C68" s="71" t="s">
        <v>186</v>
      </c>
      <c r="D68" s="85" t="s">
        <v>39</v>
      </c>
      <c r="E68" s="75">
        <v>0</v>
      </c>
      <c r="F68" s="75">
        <v>50</v>
      </c>
      <c r="G68" s="75">
        <v>0</v>
      </c>
      <c r="H68" s="71">
        <v>435.5</v>
      </c>
      <c r="I68" s="71">
        <v>420.6</v>
      </c>
      <c r="J68" s="86">
        <v>420.6</v>
      </c>
      <c r="K68" s="71" t="s">
        <v>200</v>
      </c>
      <c r="L68" s="72" t="s">
        <v>274</v>
      </c>
      <c r="M68" s="72"/>
      <c r="N68" s="44">
        <v>30</v>
      </c>
    </row>
    <row r="69" spans="1:14" ht="392.25" customHeight="1">
      <c r="A69" s="73" t="s">
        <v>127</v>
      </c>
      <c r="B69" s="79" t="s">
        <v>285</v>
      </c>
      <c r="C69" s="71" t="s">
        <v>187</v>
      </c>
      <c r="D69" s="85" t="s">
        <v>39</v>
      </c>
      <c r="E69" s="75">
        <v>0</v>
      </c>
      <c r="F69" s="75">
        <v>50</v>
      </c>
      <c r="G69" s="75">
        <v>0</v>
      </c>
      <c r="H69" s="71">
        <v>268.36799999999999</v>
      </c>
      <c r="I69" s="71">
        <v>212.31700000000001</v>
      </c>
      <c r="J69" s="86">
        <v>212.31700000000001</v>
      </c>
      <c r="K69" s="71" t="s">
        <v>200</v>
      </c>
      <c r="L69" s="72" t="s">
        <v>275</v>
      </c>
      <c r="M69" s="48"/>
      <c r="N69" s="44">
        <v>18</v>
      </c>
    </row>
    <row r="70" spans="1:14" ht="177.75" customHeight="1">
      <c r="A70" s="73" t="s">
        <v>128</v>
      </c>
      <c r="B70" s="79" t="s">
        <v>225</v>
      </c>
      <c r="C70" s="71" t="s">
        <v>188</v>
      </c>
      <c r="D70" s="85">
        <v>16</v>
      </c>
      <c r="E70" s="75">
        <v>0</v>
      </c>
      <c r="F70" s="75">
        <v>16</v>
      </c>
      <c r="G70" s="75">
        <v>0</v>
      </c>
      <c r="H70" s="71">
        <v>225.392</v>
      </c>
      <c r="I70" s="71">
        <v>215.92400000000001</v>
      </c>
      <c r="J70" s="86">
        <v>215.92400000000001</v>
      </c>
      <c r="K70" s="71" t="s">
        <v>204</v>
      </c>
      <c r="L70" s="72" t="s">
        <v>276</v>
      </c>
      <c r="M70" s="48"/>
      <c r="N70" s="44">
        <v>6</v>
      </c>
    </row>
    <row r="71" spans="1:14" ht="154.5" customHeight="1">
      <c r="A71" s="73" t="s">
        <v>129</v>
      </c>
      <c r="B71" s="79" t="s">
        <v>226</v>
      </c>
      <c r="C71" s="71" t="s">
        <v>185</v>
      </c>
      <c r="D71" s="85">
        <v>0</v>
      </c>
      <c r="E71" s="75">
        <v>0</v>
      </c>
      <c r="F71" s="75">
        <v>0</v>
      </c>
      <c r="G71" s="75">
        <v>0</v>
      </c>
      <c r="H71" s="71">
        <v>107.34</v>
      </c>
      <c r="I71" s="71">
        <v>106.09</v>
      </c>
      <c r="J71" s="86">
        <v>106.09</v>
      </c>
      <c r="K71" s="71" t="s">
        <v>204</v>
      </c>
      <c r="L71" s="72" t="s">
        <v>84</v>
      </c>
      <c r="M71" s="48"/>
    </row>
    <row r="72" spans="1:14" ht="141.75" customHeight="1">
      <c r="A72" s="73" t="s">
        <v>130</v>
      </c>
      <c r="B72" s="79" t="s">
        <v>228</v>
      </c>
      <c r="C72" s="71" t="s">
        <v>186</v>
      </c>
      <c r="D72" s="85">
        <v>18.66</v>
      </c>
      <c r="E72" s="75">
        <v>18.66</v>
      </c>
      <c r="F72" s="75">
        <v>0</v>
      </c>
      <c r="G72" s="75">
        <v>0</v>
      </c>
      <c r="H72" s="71">
        <v>80.168999999999997</v>
      </c>
      <c r="I72" s="71">
        <v>76.799000000000007</v>
      </c>
      <c r="J72" s="86">
        <v>76.798000000000002</v>
      </c>
      <c r="K72" s="71" t="s">
        <v>200</v>
      </c>
      <c r="L72" s="72" t="s">
        <v>245</v>
      </c>
      <c r="M72" s="48"/>
    </row>
    <row r="73" spans="1:14" ht="159" customHeight="1">
      <c r="A73" s="73" t="s">
        <v>131</v>
      </c>
      <c r="B73" s="79" t="s">
        <v>227</v>
      </c>
      <c r="C73" s="71" t="s">
        <v>189</v>
      </c>
      <c r="D73" s="85">
        <v>10.4</v>
      </c>
      <c r="E73" s="75">
        <v>10.4</v>
      </c>
      <c r="F73" s="75">
        <v>0</v>
      </c>
      <c r="G73" s="75">
        <v>0</v>
      </c>
      <c r="H73" s="71">
        <v>56.679000000000002</v>
      </c>
      <c r="I73" s="71">
        <v>56.679000000000002</v>
      </c>
      <c r="J73" s="86">
        <v>56.679000000000002</v>
      </c>
      <c r="K73" s="71" t="s">
        <v>200</v>
      </c>
      <c r="L73" s="72" t="s">
        <v>94</v>
      </c>
      <c r="M73" s="48"/>
    </row>
    <row r="74" spans="1:14" ht="162" customHeight="1">
      <c r="A74" s="73" t="s">
        <v>132</v>
      </c>
      <c r="B74" s="79" t="s">
        <v>252</v>
      </c>
      <c r="C74" s="71" t="s">
        <v>183</v>
      </c>
      <c r="D74" s="85">
        <v>17.100000000000001</v>
      </c>
      <c r="E74" s="75">
        <v>17.100000000000001</v>
      </c>
      <c r="F74" s="75">
        <v>0</v>
      </c>
      <c r="G74" s="75">
        <v>0</v>
      </c>
      <c r="H74" s="71">
        <v>93.194000000000003</v>
      </c>
      <c r="I74" s="71">
        <v>93.194000000000003</v>
      </c>
      <c r="J74" s="86">
        <v>93.194000000000003</v>
      </c>
      <c r="K74" s="71" t="s">
        <v>200</v>
      </c>
      <c r="L74" s="72" t="s">
        <v>94</v>
      </c>
      <c r="M74" s="48"/>
    </row>
    <row r="75" spans="1:14" ht="129" customHeight="1">
      <c r="A75" s="73" t="s">
        <v>133</v>
      </c>
      <c r="B75" s="79" t="s">
        <v>253</v>
      </c>
      <c r="C75" s="71" t="s">
        <v>161</v>
      </c>
      <c r="D75" s="85" t="s">
        <v>48</v>
      </c>
      <c r="E75" s="75">
        <v>0</v>
      </c>
      <c r="F75" s="75">
        <v>3</v>
      </c>
      <c r="G75" s="75">
        <v>0</v>
      </c>
      <c r="H75" s="71">
        <v>201</v>
      </c>
      <c r="I75" s="71">
        <v>201</v>
      </c>
      <c r="J75" s="86">
        <v>201</v>
      </c>
      <c r="K75" s="71" t="s">
        <v>200</v>
      </c>
      <c r="L75" s="72" t="s">
        <v>273</v>
      </c>
      <c r="M75" s="48"/>
      <c r="N75" s="44">
        <v>3</v>
      </c>
    </row>
    <row r="76" spans="1:14" ht="145.5" customHeight="1">
      <c r="A76" s="73" t="s">
        <v>134</v>
      </c>
      <c r="B76" s="79" t="s">
        <v>254</v>
      </c>
      <c r="C76" s="71" t="s">
        <v>161</v>
      </c>
      <c r="D76" s="85" t="s">
        <v>91</v>
      </c>
      <c r="E76" s="75">
        <v>0</v>
      </c>
      <c r="F76" s="75">
        <v>64</v>
      </c>
      <c r="G76" s="75">
        <v>0</v>
      </c>
      <c r="H76" s="71">
        <v>351</v>
      </c>
      <c r="I76" s="71">
        <v>351</v>
      </c>
      <c r="J76" s="86">
        <v>351</v>
      </c>
      <c r="K76" s="71" t="s">
        <v>200</v>
      </c>
      <c r="L76" s="107" t="s">
        <v>291</v>
      </c>
      <c r="M76" s="48"/>
      <c r="N76" s="44">
        <v>14</v>
      </c>
    </row>
    <row r="77" spans="1:14" ht="147.75" customHeight="1">
      <c r="A77" s="73" t="s">
        <v>135</v>
      </c>
      <c r="B77" s="79" t="s">
        <v>255</v>
      </c>
      <c r="C77" s="71" t="s">
        <v>178</v>
      </c>
      <c r="D77" s="85" t="s">
        <v>31</v>
      </c>
      <c r="E77" s="75">
        <v>0</v>
      </c>
      <c r="F77" s="75">
        <v>126</v>
      </c>
      <c r="G77" s="75">
        <v>0</v>
      </c>
      <c r="H77" s="71">
        <v>345</v>
      </c>
      <c r="I77" s="71">
        <v>345</v>
      </c>
      <c r="J77" s="86">
        <v>345</v>
      </c>
      <c r="K77" s="71" t="s">
        <v>200</v>
      </c>
      <c r="L77" s="107" t="s">
        <v>292</v>
      </c>
      <c r="M77" s="48"/>
      <c r="N77" s="44">
        <v>46</v>
      </c>
    </row>
    <row r="78" spans="1:14" ht="147.75" customHeight="1">
      <c r="A78" s="73" t="s">
        <v>136</v>
      </c>
      <c r="B78" s="79" t="s">
        <v>256</v>
      </c>
      <c r="C78" s="71" t="s">
        <v>37</v>
      </c>
      <c r="D78" s="85" t="s">
        <v>26</v>
      </c>
      <c r="E78" s="75">
        <v>0</v>
      </c>
      <c r="F78" s="75">
        <v>80</v>
      </c>
      <c r="G78" s="75">
        <v>0</v>
      </c>
      <c r="H78" s="71">
        <v>521</v>
      </c>
      <c r="I78" s="71">
        <v>521</v>
      </c>
      <c r="J78" s="86">
        <v>521</v>
      </c>
      <c r="K78" s="71" t="s">
        <v>200</v>
      </c>
      <c r="L78" s="107" t="s">
        <v>294</v>
      </c>
      <c r="M78" s="48"/>
      <c r="N78" s="44">
        <v>30</v>
      </c>
    </row>
    <row r="79" spans="1:14" ht="147" customHeight="1">
      <c r="A79" s="73" t="s">
        <v>137</v>
      </c>
      <c r="B79" s="79" t="s">
        <v>257</v>
      </c>
      <c r="C79" s="71" t="s">
        <v>190</v>
      </c>
      <c r="D79" s="85">
        <v>10</v>
      </c>
      <c r="E79" s="75">
        <v>0</v>
      </c>
      <c r="F79" s="75">
        <v>10</v>
      </c>
      <c r="G79" s="75">
        <v>0</v>
      </c>
      <c r="H79" s="71">
        <v>265</v>
      </c>
      <c r="I79" s="71">
        <v>265</v>
      </c>
      <c r="J79" s="86">
        <v>265</v>
      </c>
      <c r="K79" s="71" t="s">
        <v>200</v>
      </c>
      <c r="L79" s="107" t="s">
        <v>295</v>
      </c>
      <c r="M79" s="48"/>
      <c r="N79" s="44">
        <v>3.7</v>
      </c>
    </row>
    <row r="80" spans="1:14" ht="134.4" customHeight="1">
      <c r="A80" s="73" t="s">
        <v>138</v>
      </c>
      <c r="B80" s="79" t="s">
        <v>280</v>
      </c>
      <c r="C80" s="71" t="s">
        <v>161</v>
      </c>
      <c r="D80" s="85" t="s">
        <v>35</v>
      </c>
      <c r="E80" s="75">
        <v>0</v>
      </c>
      <c r="F80" s="75">
        <v>32</v>
      </c>
      <c r="G80" s="75">
        <v>0</v>
      </c>
      <c r="H80" s="71">
        <v>272</v>
      </c>
      <c r="I80" s="71">
        <v>272</v>
      </c>
      <c r="J80" s="86">
        <v>272</v>
      </c>
      <c r="K80" s="71" t="s">
        <v>200</v>
      </c>
      <c r="L80" s="107" t="s">
        <v>293</v>
      </c>
      <c r="M80" s="48"/>
      <c r="N80" s="44">
        <v>19.399999999999999</v>
      </c>
    </row>
    <row r="81" spans="1:15" ht="131.25" customHeight="1">
      <c r="A81" s="73" t="s">
        <v>139</v>
      </c>
      <c r="B81" s="79" t="s">
        <v>258</v>
      </c>
      <c r="C81" s="71" t="s">
        <v>191</v>
      </c>
      <c r="D81" s="85" t="s">
        <v>47</v>
      </c>
      <c r="E81" s="75">
        <v>0</v>
      </c>
      <c r="F81" s="75">
        <v>10</v>
      </c>
      <c r="G81" s="75">
        <v>0</v>
      </c>
      <c r="H81" s="71">
        <v>220</v>
      </c>
      <c r="I81" s="71">
        <v>220</v>
      </c>
      <c r="J81" s="86">
        <v>220</v>
      </c>
      <c r="K81" s="71" t="s">
        <v>200</v>
      </c>
      <c r="L81" s="107" t="s">
        <v>296</v>
      </c>
      <c r="M81" s="48"/>
      <c r="N81" s="44">
        <v>3.7</v>
      </c>
    </row>
    <row r="82" spans="1:15" ht="131.4" customHeight="1">
      <c r="A82" s="73" t="s">
        <v>140</v>
      </c>
      <c r="B82" s="79" t="s">
        <v>259</v>
      </c>
      <c r="C82" s="71" t="s">
        <v>191</v>
      </c>
      <c r="D82" s="85" t="s">
        <v>26</v>
      </c>
      <c r="E82" s="75">
        <v>0</v>
      </c>
      <c r="F82" s="75">
        <v>80</v>
      </c>
      <c r="G82" s="75">
        <v>0</v>
      </c>
      <c r="H82" s="71">
        <v>382</v>
      </c>
      <c r="I82" s="71">
        <v>382</v>
      </c>
      <c r="J82" s="86">
        <v>382</v>
      </c>
      <c r="K82" s="71" t="s">
        <v>200</v>
      </c>
      <c r="L82" s="72" t="s">
        <v>277</v>
      </c>
      <c r="M82" s="48"/>
      <c r="N82" s="44">
        <v>48</v>
      </c>
    </row>
    <row r="83" spans="1:15" ht="131.25" customHeight="1">
      <c r="A83" s="73" t="s">
        <v>141</v>
      </c>
      <c r="B83" s="79" t="s">
        <v>260</v>
      </c>
      <c r="C83" s="71" t="s">
        <v>191</v>
      </c>
      <c r="D83" s="85">
        <v>16</v>
      </c>
      <c r="E83" s="75">
        <v>0</v>
      </c>
      <c r="F83" s="75">
        <v>16</v>
      </c>
      <c r="G83" s="75">
        <v>0</v>
      </c>
      <c r="H83" s="71">
        <v>305</v>
      </c>
      <c r="I83" s="71">
        <v>305</v>
      </c>
      <c r="J83" s="86">
        <v>305</v>
      </c>
      <c r="K83" s="71" t="s">
        <v>200</v>
      </c>
      <c r="L83" s="72" t="s">
        <v>278</v>
      </c>
      <c r="M83" s="72"/>
      <c r="N83" s="44">
        <v>6</v>
      </c>
    </row>
    <row r="84" spans="1:15" ht="139.5" customHeight="1">
      <c r="A84" s="73" t="s">
        <v>142</v>
      </c>
      <c r="B84" s="79" t="s">
        <v>261</v>
      </c>
      <c r="C84" s="71" t="s">
        <v>178</v>
      </c>
      <c r="D84" s="85">
        <v>6.3</v>
      </c>
      <c r="E84" s="75">
        <v>0</v>
      </c>
      <c r="F84" s="75">
        <v>6.3</v>
      </c>
      <c r="G84" s="75">
        <v>0</v>
      </c>
      <c r="H84" s="71">
        <v>94</v>
      </c>
      <c r="I84" s="71">
        <v>94</v>
      </c>
      <c r="J84" s="86">
        <v>94</v>
      </c>
      <c r="K84" s="71" t="s">
        <v>200</v>
      </c>
      <c r="L84" s="72" t="s">
        <v>264</v>
      </c>
      <c r="M84" s="72"/>
      <c r="N84" s="44">
        <v>3.8</v>
      </c>
    </row>
    <row r="85" spans="1:15" ht="19.5" customHeight="1">
      <c r="A85" s="73"/>
      <c r="B85" s="117" t="s">
        <v>46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9"/>
      <c r="N85" s="44">
        <f>SUM(N68:N84)</f>
        <v>231.6</v>
      </c>
    </row>
    <row r="86" spans="1:15" ht="219" customHeight="1">
      <c r="A86" s="73" t="s">
        <v>143</v>
      </c>
      <c r="B86" s="79" t="s">
        <v>250</v>
      </c>
      <c r="C86" s="71" t="s">
        <v>192</v>
      </c>
      <c r="D86" s="85">
        <v>4</v>
      </c>
      <c r="E86" s="75">
        <v>0</v>
      </c>
      <c r="F86" s="75">
        <v>4</v>
      </c>
      <c r="G86" s="75">
        <v>0</v>
      </c>
      <c r="H86" s="71">
        <v>3.3</v>
      </c>
      <c r="I86" s="71">
        <v>3.08</v>
      </c>
      <c r="J86" s="86">
        <v>3.08</v>
      </c>
      <c r="K86" s="71" t="s">
        <v>200</v>
      </c>
      <c r="L86" s="72" t="s">
        <v>265</v>
      </c>
      <c r="M86" s="72"/>
      <c r="N86" s="44">
        <v>1.5</v>
      </c>
    </row>
    <row r="87" spans="1:15" ht="135.75" customHeight="1">
      <c r="A87" s="73" t="s">
        <v>144</v>
      </c>
      <c r="B87" s="79" t="s">
        <v>229</v>
      </c>
      <c r="C87" s="71" t="s">
        <v>186</v>
      </c>
      <c r="D87" s="85">
        <v>14</v>
      </c>
      <c r="E87" s="75">
        <v>14</v>
      </c>
      <c r="F87" s="75">
        <v>0</v>
      </c>
      <c r="G87" s="75">
        <v>0</v>
      </c>
      <c r="H87" s="71">
        <v>67.5</v>
      </c>
      <c r="I87" s="71">
        <v>65.3</v>
      </c>
      <c r="J87" s="86">
        <v>65.3</v>
      </c>
      <c r="K87" s="71" t="s">
        <v>200</v>
      </c>
      <c r="L87" s="72" t="s">
        <v>246</v>
      </c>
      <c r="M87" s="72"/>
    </row>
    <row r="88" spans="1:15" ht="99.75" customHeight="1">
      <c r="A88" s="73" t="s">
        <v>145</v>
      </c>
      <c r="B88" s="79" t="s">
        <v>230</v>
      </c>
      <c r="C88" s="71" t="s">
        <v>193</v>
      </c>
      <c r="D88" s="85"/>
      <c r="E88" s="75">
        <v>0</v>
      </c>
      <c r="F88" s="75">
        <v>0</v>
      </c>
      <c r="G88" s="75">
        <v>0</v>
      </c>
      <c r="H88" s="71">
        <v>1.64</v>
      </c>
      <c r="I88" s="71">
        <v>1.61</v>
      </c>
      <c r="J88" s="86">
        <v>1.61</v>
      </c>
      <c r="K88" s="71" t="s">
        <v>200</v>
      </c>
      <c r="L88" s="72" t="s">
        <v>94</v>
      </c>
      <c r="M88" s="72"/>
    </row>
    <row r="89" spans="1:15" ht="132" customHeight="1">
      <c r="A89" s="73" t="s">
        <v>146</v>
      </c>
      <c r="B89" s="79" t="s">
        <v>263</v>
      </c>
      <c r="C89" s="71" t="s">
        <v>191</v>
      </c>
      <c r="D89" s="85" t="s">
        <v>48</v>
      </c>
      <c r="E89" s="75">
        <v>0</v>
      </c>
      <c r="F89" s="75">
        <v>8</v>
      </c>
      <c r="G89" s="75">
        <v>0</v>
      </c>
      <c r="H89" s="71">
        <v>78</v>
      </c>
      <c r="I89" s="71">
        <v>78</v>
      </c>
      <c r="J89" s="86">
        <v>78</v>
      </c>
      <c r="K89" s="71" t="s">
        <v>200</v>
      </c>
      <c r="L89" s="72" t="s">
        <v>266</v>
      </c>
      <c r="M89" s="72"/>
      <c r="N89" s="44">
        <v>3</v>
      </c>
    </row>
    <row r="90" spans="1:15" ht="137.25" customHeight="1">
      <c r="A90" s="73" t="s">
        <v>147</v>
      </c>
      <c r="B90" s="79" t="s">
        <v>271</v>
      </c>
      <c r="C90" s="71" t="s">
        <v>178</v>
      </c>
      <c r="D90" s="85" t="s">
        <v>40</v>
      </c>
      <c r="E90" s="75">
        <v>0</v>
      </c>
      <c r="F90" s="75">
        <v>12.6</v>
      </c>
      <c r="G90" s="75">
        <v>0</v>
      </c>
      <c r="H90" s="71">
        <v>87</v>
      </c>
      <c r="I90" s="71">
        <v>87</v>
      </c>
      <c r="J90" s="86">
        <v>87</v>
      </c>
      <c r="K90" s="71" t="s">
        <v>200</v>
      </c>
      <c r="L90" s="107" t="s">
        <v>297</v>
      </c>
      <c r="M90" s="48"/>
      <c r="N90" s="44">
        <v>7.6</v>
      </c>
    </row>
    <row r="91" spans="1:15" ht="138" customHeight="1">
      <c r="A91" s="73" t="s">
        <v>148</v>
      </c>
      <c r="B91" s="79" t="s">
        <v>262</v>
      </c>
      <c r="C91" s="71" t="s">
        <v>194</v>
      </c>
      <c r="D91" s="85">
        <v>6.3</v>
      </c>
      <c r="E91" s="75">
        <v>0</v>
      </c>
      <c r="F91" s="75">
        <v>6.3</v>
      </c>
      <c r="G91" s="75">
        <v>0</v>
      </c>
      <c r="H91" s="71">
        <v>50</v>
      </c>
      <c r="I91" s="71">
        <v>50</v>
      </c>
      <c r="J91" s="86">
        <v>50</v>
      </c>
      <c r="K91" s="71" t="s">
        <v>200</v>
      </c>
      <c r="L91" s="107" t="s">
        <v>298</v>
      </c>
      <c r="M91" s="48"/>
      <c r="N91" s="44">
        <v>2.2999999999999998</v>
      </c>
    </row>
    <row r="92" spans="1:15" ht="86.25" customHeight="1">
      <c r="A92" s="73" t="s">
        <v>149</v>
      </c>
      <c r="B92" s="79" t="s">
        <v>71</v>
      </c>
      <c r="C92" s="71">
        <v>2016</v>
      </c>
      <c r="D92" s="85" t="s">
        <v>39</v>
      </c>
      <c r="E92" s="75">
        <v>0</v>
      </c>
      <c r="F92" s="75">
        <v>50</v>
      </c>
      <c r="G92" s="75">
        <v>0</v>
      </c>
      <c r="H92" s="71">
        <v>157</v>
      </c>
      <c r="I92" s="71">
        <v>157</v>
      </c>
      <c r="J92" s="86">
        <v>157</v>
      </c>
      <c r="K92" s="71" t="s">
        <v>207</v>
      </c>
      <c r="L92" s="107" t="s">
        <v>299</v>
      </c>
      <c r="M92" s="48"/>
      <c r="N92" s="44">
        <v>50</v>
      </c>
    </row>
    <row r="93" spans="1:15" ht="114" customHeight="1">
      <c r="A93" s="73" t="s">
        <v>150</v>
      </c>
      <c r="B93" s="79" t="s">
        <v>283</v>
      </c>
      <c r="C93" s="71" t="s">
        <v>195</v>
      </c>
      <c r="D93" s="85" t="s">
        <v>16</v>
      </c>
      <c r="E93" s="75">
        <v>0</v>
      </c>
      <c r="F93" s="75">
        <v>0</v>
      </c>
      <c r="G93" s="75">
        <v>0</v>
      </c>
      <c r="H93" s="71">
        <v>32.67</v>
      </c>
      <c r="I93" s="71">
        <v>32.67</v>
      </c>
      <c r="J93" s="86">
        <v>32.67</v>
      </c>
      <c r="K93" s="71" t="s">
        <v>200</v>
      </c>
      <c r="L93" s="107" t="s">
        <v>299</v>
      </c>
      <c r="M93" s="48"/>
    </row>
    <row r="94" spans="1:15" ht="138.75" customHeight="1">
      <c r="A94" s="73" t="s">
        <v>151</v>
      </c>
      <c r="B94" s="79" t="s">
        <v>251</v>
      </c>
      <c r="C94" s="71" t="s">
        <v>183</v>
      </c>
      <c r="D94" s="85" t="s">
        <v>16</v>
      </c>
      <c r="E94" s="75">
        <v>0</v>
      </c>
      <c r="F94" s="75">
        <v>0</v>
      </c>
      <c r="G94" s="75">
        <v>0</v>
      </c>
      <c r="H94" s="71">
        <v>3</v>
      </c>
      <c r="I94" s="71">
        <v>3</v>
      </c>
      <c r="J94" s="86">
        <v>3</v>
      </c>
      <c r="K94" s="71" t="s">
        <v>200</v>
      </c>
      <c r="L94" s="107" t="s">
        <v>300</v>
      </c>
      <c r="M94" s="48"/>
    </row>
    <row r="95" spans="1:15" ht="129" customHeight="1">
      <c r="A95" s="73" t="s">
        <v>231</v>
      </c>
      <c r="B95" s="79" t="s">
        <v>270</v>
      </c>
      <c r="C95" s="71" t="s">
        <v>49</v>
      </c>
      <c r="D95" s="85">
        <v>4</v>
      </c>
      <c r="E95" s="75">
        <v>0</v>
      </c>
      <c r="F95" s="75">
        <v>4</v>
      </c>
      <c r="G95" s="75">
        <v>0</v>
      </c>
      <c r="H95" s="71">
        <v>33</v>
      </c>
      <c r="I95" s="71">
        <v>33</v>
      </c>
      <c r="J95" s="86">
        <v>33</v>
      </c>
      <c r="K95" s="71" t="s">
        <v>200</v>
      </c>
      <c r="L95" s="107" t="s">
        <v>301</v>
      </c>
      <c r="M95" s="48"/>
    </row>
    <row r="96" spans="1:15" ht="52.5" customHeight="1">
      <c r="A96" s="73"/>
      <c r="B96" s="83" t="s">
        <v>12</v>
      </c>
      <c r="C96" s="76"/>
      <c r="D96" s="71"/>
      <c r="E96" s="87">
        <f>SUM(E62:E66)</f>
        <v>0</v>
      </c>
      <c r="F96" s="87">
        <f t="shared" ref="F96:J96" si="4">SUM(F62:F66)</f>
        <v>1026</v>
      </c>
      <c r="G96" s="87">
        <f>SUM(G62:G66)</f>
        <v>30</v>
      </c>
      <c r="H96" s="87">
        <f>SUM(H62:H66)</f>
        <v>4612.0099999999993</v>
      </c>
      <c r="I96" s="87">
        <f t="shared" si="4"/>
        <v>3314.2400000000002</v>
      </c>
      <c r="J96" s="87">
        <f t="shared" si="4"/>
        <v>3314.2400000000002</v>
      </c>
      <c r="K96" s="76"/>
      <c r="L96" s="88"/>
      <c r="M96" s="54"/>
      <c r="O96" s="44">
        <f>SUM(N86:N95)</f>
        <v>64.400000000000006</v>
      </c>
    </row>
    <row r="97" spans="1:13" ht="49.5" customHeight="1">
      <c r="A97" s="73"/>
      <c r="B97" s="83" t="s">
        <v>54</v>
      </c>
      <c r="C97" s="76"/>
      <c r="D97" s="71"/>
      <c r="E97" s="87">
        <f t="shared" ref="E97:J97" si="5">SUM(E68:E84)</f>
        <v>46.160000000000004</v>
      </c>
      <c r="F97" s="87">
        <f t="shared" si="5"/>
        <v>543.29999999999995</v>
      </c>
      <c r="G97" s="87">
        <f t="shared" si="5"/>
        <v>0</v>
      </c>
      <c r="H97" s="87">
        <f t="shared" si="5"/>
        <v>4222.6419999999998</v>
      </c>
      <c r="I97" s="87">
        <f t="shared" si="5"/>
        <v>4137.6030000000001</v>
      </c>
      <c r="J97" s="87">
        <f t="shared" si="5"/>
        <v>4137.6019999999999</v>
      </c>
      <c r="K97" s="75"/>
      <c r="L97" s="88"/>
      <c r="M97" s="54"/>
    </row>
    <row r="98" spans="1:13" s="46" customFormat="1" ht="47.25" customHeight="1">
      <c r="A98" s="89"/>
      <c r="B98" s="90" t="s">
        <v>55</v>
      </c>
      <c r="C98" s="91"/>
      <c r="D98" s="82"/>
      <c r="E98" s="92">
        <f t="shared" ref="E98:J98" si="6">SUM(E86:E95)</f>
        <v>14</v>
      </c>
      <c r="F98" s="92">
        <f t="shared" si="6"/>
        <v>84.9</v>
      </c>
      <c r="G98" s="92">
        <f t="shared" si="6"/>
        <v>0</v>
      </c>
      <c r="H98" s="92">
        <f t="shared" si="6"/>
        <v>513.11</v>
      </c>
      <c r="I98" s="92">
        <f t="shared" si="6"/>
        <v>510.66</v>
      </c>
      <c r="J98" s="92">
        <f t="shared" si="6"/>
        <v>510.66</v>
      </c>
      <c r="K98" s="93"/>
      <c r="L98" s="94"/>
      <c r="M98" s="55"/>
    </row>
    <row r="99" spans="1:13" s="46" customFormat="1" ht="18" customHeight="1">
      <c r="A99" s="155" t="s">
        <v>232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2"/>
    </row>
    <row r="100" spans="1:13" s="46" customFormat="1" ht="97.5" customHeight="1">
      <c r="A100" s="73"/>
      <c r="B100" s="83" t="s">
        <v>269</v>
      </c>
      <c r="C100" s="76"/>
      <c r="D100" s="71"/>
      <c r="E100" s="87">
        <f>E56</f>
        <v>856</v>
      </c>
      <c r="F100" s="87">
        <f>F56</f>
        <v>0</v>
      </c>
      <c r="G100" s="87">
        <f>G56</f>
        <v>280</v>
      </c>
      <c r="H100" s="87"/>
      <c r="I100" s="95"/>
      <c r="J100" s="95"/>
      <c r="K100" s="96"/>
      <c r="L100" s="88"/>
      <c r="M100" s="54"/>
    </row>
    <row r="101" spans="1:13" s="46" customFormat="1" ht="94.5" customHeight="1">
      <c r="A101" s="73"/>
      <c r="B101" s="83" t="s">
        <v>268</v>
      </c>
      <c r="C101" s="76"/>
      <c r="D101" s="71"/>
      <c r="E101" s="87">
        <f>E57</f>
        <v>343.2</v>
      </c>
      <c r="F101" s="87">
        <f>F57+N67</f>
        <v>788</v>
      </c>
      <c r="G101" s="87">
        <f>G57+G96</f>
        <v>30</v>
      </c>
      <c r="H101" s="87"/>
      <c r="I101" s="95"/>
      <c r="J101" s="95"/>
      <c r="K101" s="96"/>
      <c r="L101" s="88"/>
      <c r="M101" s="54"/>
    </row>
    <row r="102" spans="1:13" s="46" customFormat="1" ht="98.25" customHeight="1">
      <c r="A102" s="73"/>
      <c r="B102" s="83" t="s">
        <v>281</v>
      </c>
      <c r="C102" s="76"/>
      <c r="D102" s="71"/>
      <c r="E102" s="87">
        <f>E58</f>
        <v>296.31799999999998</v>
      </c>
      <c r="F102" s="87">
        <f>F58+N85</f>
        <v>483.2</v>
      </c>
      <c r="G102" s="87">
        <f>G58+G97</f>
        <v>10</v>
      </c>
      <c r="H102" s="87"/>
      <c r="I102" s="95"/>
      <c r="J102" s="95"/>
      <c r="K102" s="96"/>
      <c r="L102" s="88"/>
      <c r="M102" s="54"/>
    </row>
    <row r="103" spans="1:13" s="46" customFormat="1" ht="90.75" customHeight="1" thickBot="1">
      <c r="A103" s="97"/>
      <c r="B103" s="98" t="s">
        <v>267</v>
      </c>
      <c r="C103" s="99"/>
      <c r="D103" s="100"/>
      <c r="E103" s="101">
        <f>E59</f>
        <v>49.5</v>
      </c>
      <c r="F103" s="101">
        <f>F59+O96</f>
        <v>76.330000000000013</v>
      </c>
      <c r="G103" s="101">
        <f>G59</f>
        <v>2.4</v>
      </c>
      <c r="H103" s="101"/>
      <c r="I103" s="102"/>
      <c r="J103" s="102"/>
      <c r="K103" s="103"/>
      <c r="L103" s="104"/>
      <c r="M103" s="56"/>
    </row>
    <row r="104" spans="1:13" s="46" customFormat="1" ht="21">
      <c r="A104" s="152" t="s">
        <v>7</v>
      </c>
      <c r="B104" s="153"/>
      <c r="C104" s="153"/>
      <c r="D104" s="153"/>
      <c r="E104" s="153"/>
      <c r="F104" s="153"/>
      <c r="G104" s="153"/>
      <c r="H104" s="153"/>
      <c r="I104" s="153"/>
      <c r="J104" s="154"/>
      <c r="K104" s="57"/>
      <c r="L104" s="58"/>
    </row>
    <row r="105" spans="1:13" s="46" customFormat="1" ht="39.75" customHeight="1">
      <c r="A105" s="146"/>
      <c r="B105" s="146"/>
      <c r="C105" s="146"/>
      <c r="D105" s="146"/>
      <c r="E105" s="147" t="s">
        <v>7</v>
      </c>
      <c r="F105" s="147"/>
      <c r="G105" s="147"/>
      <c r="H105" s="69"/>
      <c r="I105" s="69"/>
      <c r="J105" s="70" t="s">
        <v>7</v>
      </c>
      <c r="K105" s="57"/>
      <c r="L105" s="58"/>
    </row>
    <row r="106" spans="1:13" s="46" customFormat="1" ht="21">
      <c r="A106" s="146"/>
      <c r="B106" s="146"/>
      <c r="C106" s="146"/>
      <c r="D106" s="146"/>
      <c r="E106" s="70" t="s">
        <v>0</v>
      </c>
      <c r="F106" s="70" t="s">
        <v>282</v>
      </c>
      <c r="G106" s="70" t="s">
        <v>3</v>
      </c>
      <c r="H106" s="69"/>
      <c r="I106" s="69"/>
      <c r="J106" s="70" t="s">
        <v>6</v>
      </c>
      <c r="K106" s="59"/>
      <c r="L106" s="60"/>
    </row>
    <row r="107" spans="1:13" s="46" customFormat="1" ht="19.5" customHeight="1">
      <c r="A107" s="142" t="s">
        <v>233</v>
      </c>
      <c r="B107" s="142"/>
      <c r="C107" s="142"/>
      <c r="D107" s="142"/>
      <c r="E107" s="61">
        <f>E108+E109+E110+E111</f>
        <v>1605.1780000000001</v>
      </c>
      <c r="F107" s="61">
        <f>F108+F109+F110+F111</f>
        <v>2455.73</v>
      </c>
      <c r="G107" s="61">
        <f>G108+G109+G110+G111</f>
        <v>322.39999999999998</v>
      </c>
      <c r="H107" s="53"/>
      <c r="I107" s="53"/>
      <c r="J107" s="62">
        <f>J108+J109+J110+J111</f>
        <v>35107.576000000001</v>
      </c>
      <c r="K107" s="63"/>
      <c r="L107" s="60"/>
    </row>
    <row r="108" spans="1:13" s="46" customFormat="1" ht="21" customHeight="1">
      <c r="A108" s="142" t="s">
        <v>21</v>
      </c>
      <c r="B108" s="142"/>
      <c r="C108" s="142"/>
      <c r="D108" s="142"/>
      <c r="E108" s="64">
        <f>E56</f>
        <v>856</v>
      </c>
      <c r="F108" s="64">
        <f>F56</f>
        <v>0</v>
      </c>
      <c r="G108" s="64">
        <f>G56</f>
        <v>280</v>
      </c>
      <c r="H108" s="70"/>
      <c r="I108" s="70"/>
      <c r="J108" s="62">
        <f>J56</f>
        <v>10425.049999999999</v>
      </c>
      <c r="K108" s="63"/>
      <c r="L108" s="60"/>
    </row>
    <row r="109" spans="1:13" s="46" customFormat="1" ht="22.5" customHeight="1">
      <c r="A109" s="142" t="s">
        <v>5</v>
      </c>
      <c r="B109" s="142"/>
      <c r="C109" s="142"/>
      <c r="D109" s="142"/>
      <c r="E109" s="61">
        <f t="shared" ref="E109:G111" si="7">E57+E96</f>
        <v>343.2</v>
      </c>
      <c r="F109" s="61">
        <f t="shared" si="7"/>
        <v>1564</v>
      </c>
      <c r="G109" s="61">
        <f t="shared" si="7"/>
        <v>30</v>
      </c>
      <c r="H109" s="53"/>
      <c r="I109" s="53"/>
      <c r="J109" s="62">
        <f>J57+J96</f>
        <v>13892.24</v>
      </c>
      <c r="K109" s="59"/>
      <c r="L109" s="60"/>
    </row>
    <row r="110" spans="1:13" s="46" customFormat="1" ht="18.75" customHeight="1">
      <c r="A110" s="142" t="s">
        <v>56</v>
      </c>
      <c r="B110" s="142"/>
      <c r="C110" s="142"/>
      <c r="D110" s="142"/>
      <c r="E110" s="61">
        <f t="shared" si="7"/>
        <v>342.47800000000001</v>
      </c>
      <c r="F110" s="61">
        <f t="shared" si="7"/>
        <v>794.9</v>
      </c>
      <c r="G110" s="61">
        <f t="shared" si="7"/>
        <v>10</v>
      </c>
      <c r="H110" s="53"/>
      <c r="I110" s="53"/>
      <c r="J110" s="62">
        <f>J58+J97</f>
        <v>9780.6260000000002</v>
      </c>
      <c r="K110" s="65"/>
      <c r="L110" s="44"/>
    </row>
    <row r="111" spans="1:13" s="46" customFormat="1" ht="29.25" customHeight="1">
      <c r="A111" s="142" t="s">
        <v>57</v>
      </c>
      <c r="B111" s="142"/>
      <c r="C111" s="142"/>
      <c r="D111" s="142"/>
      <c r="E111" s="61">
        <f t="shared" si="7"/>
        <v>63.5</v>
      </c>
      <c r="F111" s="61">
        <f t="shared" si="7"/>
        <v>96.830000000000013</v>
      </c>
      <c r="G111" s="61">
        <f t="shared" si="7"/>
        <v>2.4</v>
      </c>
      <c r="H111" s="53"/>
      <c r="I111" s="53"/>
      <c r="J111" s="62">
        <f>J59+J98</f>
        <v>1009.6600000000001</v>
      </c>
      <c r="K111" s="44"/>
      <c r="L111" s="44"/>
    </row>
    <row r="112" spans="1:13" s="46" customFormat="1" ht="21">
      <c r="A112" s="143" t="s">
        <v>234</v>
      </c>
      <c r="B112" s="144"/>
      <c r="C112" s="144"/>
      <c r="D112" s="144"/>
      <c r="E112" s="144"/>
      <c r="F112" s="144"/>
      <c r="G112" s="144"/>
      <c r="H112" s="144"/>
      <c r="I112" s="144"/>
      <c r="J112" s="145"/>
      <c r="K112" s="44"/>
      <c r="L112" s="44"/>
    </row>
    <row r="113" spans="1:12" s="46" customFormat="1" ht="28.5" customHeight="1">
      <c r="A113" s="139" t="s">
        <v>65</v>
      </c>
      <c r="B113" s="139"/>
      <c r="C113" s="139"/>
      <c r="D113" s="139"/>
      <c r="E113" s="66">
        <v>1024</v>
      </c>
      <c r="F113" s="66">
        <v>0</v>
      </c>
      <c r="G113" s="66">
        <v>0</v>
      </c>
      <c r="H113" s="66"/>
      <c r="I113" s="66"/>
      <c r="J113" s="140">
        <v>65.8</v>
      </c>
      <c r="K113" s="44"/>
      <c r="L113" s="44"/>
    </row>
    <row r="114" spans="1:12" s="46" customFormat="1" ht="21.75" customHeight="1">
      <c r="A114" s="139" t="s">
        <v>66</v>
      </c>
      <c r="B114" s="139"/>
      <c r="C114" s="139"/>
      <c r="D114" s="139"/>
      <c r="E114" s="66">
        <v>12841</v>
      </c>
      <c r="F114" s="66">
        <v>0</v>
      </c>
      <c r="G114" s="66">
        <v>0</v>
      </c>
      <c r="H114" s="66"/>
      <c r="I114" s="66"/>
      <c r="J114" s="141"/>
      <c r="K114" s="44"/>
      <c r="L114" s="44"/>
    </row>
    <row r="115" spans="1:12" s="46" customFormat="1" ht="31.5" customHeight="1">
      <c r="A115" s="139" t="s">
        <v>67</v>
      </c>
      <c r="B115" s="139"/>
      <c r="C115" s="139"/>
      <c r="D115" s="139"/>
      <c r="E115" s="66">
        <v>0</v>
      </c>
      <c r="F115" s="66">
        <v>17.8</v>
      </c>
      <c r="G115" s="66">
        <v>0</v>
      </c>
      <c r="H115" s="66"/>
      <c r="I115" s="66"/>
      <c r="J115" s="66">
        <v>108</v>
      </c>
      <c r="K115" s="44"/>
      <c r="L115" s="44"/>
    </row>
  </sheetData>
  <mergeCells count="88">
    <mergeCell ref="B2:L2"/>
    <mergeCell ref="A30:A32"/>
    <mergeCell ref="L37:L38"/>
    <mergeCell ref="K35:K36"/>
    <mergeCell ref="K33:K34"/>
    <mergeCell ref="A33:A34"/>
    <mergeCell ref="K37:K38"/>
    <mergeCell ref="A17:M17"/>
    <mergeCell ref="H4:H5"/>
    <mergeCell ref="I4:I5"/>
    <mergeCell ref="M18:M20"/>
    <mergeCell ref="J12:J14"/>
    <mergeCell ref="J4:J5"/>
    <mergeCell ref="M4:M6"/>
    <mergeCell ref="M12:M16"/>
    <mergeCell ref="A105:D106"/>
    <mergeCell ref="A107:D107"/>
    <mergeCell ref="E105:G105"/>
    <mergeCell ref="A60:M61"/>
    <mergeCell ref="B85:M85"/>
    <mergeCell ref="A104:J104"/>
    <mergeCell ref="A99:M99"/>
    <mergeCell ref="A115:D115"/>
    <mergeCell ref="J113:J114"/>
    <mergeCell ref="A111:D111"/>
    <mergeCell ref="A108:D108"/>
    <mergeCell ref="A112:J112"/>
    <mergeCell ref="A109:D109"/>
    <mergeCell ref="A110:D110"/>
    <mergeCell ref="A113:D113"/>
    <mergeCell ref="A114:D114"/>
    <mergeCell ref="A41:A42"/>
    <mergeCell ref="A35:A36"/>
    <mergeCell ref="A37:A38"/>
    <mergeCell ref="A39:A40"/>
    <mergeCell ref="C37:C38"/>
    <mergeCell ref="C39:C40"/>
    <mergeCell ref="A51:A52"/>
    <mergeCell ref="A47:M47"/>
    <mergeCell ref="L39:L40"/>
    <mergeCell ref="L35:L36"/>
    <mergeCell ref="A4:A6"/>
    <mergeCell ref="B4:B6"/>
    <mergeCell ref="C4:C6"/>
    <mergeCell ref="D4:D5"/>
    <mergeCell ref="E4:G5"/>
    <mergeCell ref="A18:A20"/>
    <mergeCell ref="L12:L16"/>
    <mergeCell ref="A12:A14"/>
    <mergeCell ref="C12:C14"/>
    <mergeCell ref="H12:H14"/>
    <mergeCell ref="I12:I14"/>
    <mergeCell ref="L18:L20"/>
    <mergeCell ref="A27:M27"/>
    <mergeCell ref="A28:A29"/>
    <mergeCell ref="C28:C29"/>
    <mergeCell ref="M22:M23"/>
    <mergeCell ref="M25:M26"/>
    <mergeCell ref="A22:A23"/>
    <mergeCell ref="B67:M67"/>
    <mergeCell ref="M33:M34"/>
    <mergeCell ref="M35:M36"/>
    <mergeCell ref="M37:M38"/>
    <mergeCell ref="M39:M40"/>
    <mergeCell ref="M41:M42"/>
    <mergeCell ref="H41:H42"/>
    <mergeCell ref="I41:I42"/>
    <mergeCell ref="J41:J42"/>
    <mergeCell ref="L41:L42"/>
    <mergeCell ref="C41:C42"/>
    <mergeCell ref="K41:K42"/>
    <mergeCell ref="L33:L34"/>
    <mergeCell ref="K39:K40"/>
    <mergeCell ref="C35:C36"/>
    <mergeCell ref="L1:M1"/>
    <mergeCell ref="A25:A26"/>
    <mergeCell ref="C18:C20"/>
    <mergeCell ref="M30:M32"/>
    <mergeCell ref="K12:K14"/>
    <mergeCell ref="K4:K6"/>
    <mergeCell ref="L4:L6"/>
    <mergeCell ref="A10:M11"/>
    <mergeCell ref="M28:M29"/>
    <mergeCell ref="L22:L23"/>
    <mergeCell ref="K18:K20"/>
    <mergeCell ref="K25:K26"/>
    <mergeCell ref="L25:L26"/>
    <mergeCell ref="L28:L29"/>
  </mergeCells>
  <pageMargins left="0.98425196850393704" right="0.39370078740157483" top="0.78740157480314965" bottom="0" header="0.39370078740157483" footer="0"/>
  <pageSetup paperSize="9" scale="44" firstPageNumber="180" fitToHeight="4" orientation="landscape" useFirstPageNumber="1" r:id="rId1"/>
  <rowBreaks count="7" manualBreakCount="7">
    <brk id="24" max="12" man="1"/>
    <brk id="44" max="12" man="1"/>
    <brk id="59" max="12" man="1"/>
    <brk id="69" max="12" man="1"/>
    <brk id="77" max="12" man="1"/>
    <brk id="86" max="12" man="1"/>
    <brk id="9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1:BF14"/>
  <sheetViews>
    <sheetView workbookViewId="0">
      <selection activeCell="D19" sqref="D19"/>
    </sheetView>
  </sheetViews>
  <sheetFormatPr defaultRowHeight="13.2"/>
  <sheetData>
    <row r="11" spans="1:58" s="1" customFormat="1" ht="12" customHeight="1">
      <c r="A11" s="30"/>
      <c r="B11" s="4" t="s">
        <v>11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2"/>
      <c r="AB11" s="2"/>
      <c r="AC11" s="2"/>
      <c r="AD11" s="37"/>
      <c r="AE11" s="37"/>
      <c r="AF11" s="37"/>
      <c r="AG11" s="37"/>
      <c r="AH11" s="37"/>
      <c r="AI11" s="17"/>
      <c r="AJ11" s="17"/>
      <c r="AK11" s="17"/>
      <c r="AL11" s="17"/>
      <c r="AM11" s="19"/>
      <c r="AN11" s="2"/>
      <c r="AO11" s="17"/>
      <c r="AP11" s="37"/>
      <c r="AQ11" s="37"/>
      <c r="AR11" s="17"/>
      <c r="AS11" s="17"/>
      <c r="AT11" s="17"/>
      <c r="AU11" s="17"/>
      <c r="AV11" s="17"/>
      <c r="AW11" s="19"/>
      <c r="AX11" s="37"/>
      <c r="AY11" s="37"/>
      <c r="AZ11" s="35"/>
      <c r="BA11" s="37"/>
      <c r="BB11" s="37"/>
      <c r="BC11" s="37"/>
      <c r="BD11" s="37"/>
      <c r="BE11" s="38"/>
    </row>
    <row r="12" spans="1:58" s="1" customFormat="1" ht="7.8">
      <c r="A12" s="36"/>
      <c r="B12" s="5" t="s">
        <v>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4"/>
      <c r="AB12" s="34"/>
      <c r="AC12" s="34"/>
      <c r="AD12" s="31"/>
      <c r="AE12" s="31"/>
      <c r="AF12" s="31"/>
      <c r="AG12" s="31"/>
      <c r="AH12" s="31"/>
      <c r="AI12" s="16"/>
      <c r="AJ12" s="16"/>
      <c r="AK12" s="16"/>
      <c r="AL12" s="16"/>
      <c r="AM12" s="18"/>
      <c r="AN12" s="21"/>
      <c r="AO12" s="16"/>
      <c r="AP12" s="31"/>
      <c r="AQ12" s="31"/>
      <c r="AR12" s="16"/>
      <c r="AS12" s="16"/>
      <c r="AT12" s="16"/>
      <c r="AU12" s="16"/>
      <c r="AV12" s="16"/>
      <c r="AW12" s="18"/>
      <c r="AX12" s="31"/>
      <c r="AY12" s="31"/>
      <c r="AZ12" s="32"/>
      <c r="BA12" s="6"/>
      <c r="BB12" s="33"/>
      <c r="BC12" s="33"/>
      <c r="BD12" s="33"/>
      <c r="BE12" s="33"/>
    </row>
    <row r="13" spans="1:58" s="1" customFormat="1" ht="43.5" customHeight="1">
      <c r="A13" s="22">
        <v>87</v>
      </c>
      <c r="B13" s="42" t="s">
        <v>18</v>
      </c>
      <c r="C13" s="24" t="s">
        <v>8</v>
      </c>
      <c r="D13" s="25">
        <v>2017</v>
      </c>
      <c r="E13" s="13" t="s">
        <v>10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4">
        <v>200</v>
      </c>
      <c r="T13" s="27"/>
      <c r="U13" s="27"/>
      <c r="V13" s="27"/>
      <c r="W13" s="27"/>
      <c r="X13" s="27"/>
      <c r="Y13" s="27"/>
      <c r="Z13" s="27"/>
      <c r="AA13" s="3">
        <f>F13+I13+L13+O13+R13+U13+X13</f>
        <v>0</v>
      </c>
      <c r="AB13" s="3">
        <f>G13+J13+M13+P13+S13+V13+Y13</f>
        <v>200</v>
      </c>
      <c r="AC13" s="3">
        <f>H13+K13+N13+Q13+T13+W13+Z13</f>
        <v>0</v>
      </c>
      <c r="AD13" s="14">
        <v>395.39</v>
      </c>
      <c r="AE13" s="14">
        <v>395.39</v>
      </c>
      <c r="AF13" s="23"/>
      <c r="AG13" s="23"/>
      <c r="AH13" s="23"/>
      <c r="AI13" s="25"/>
      <c r="AJ13" s="25">
        <f>AE13</f>
        <v>395.39</v>
      </c>
      <c r="AK13" s="20"/>
      <c r="AL13" s="20"/>
      <c r="AM13" s="41">
        <f>SUM(AF13:AL13)</f>
        <v>395.39</v>
      </c>
      <c r="AN13" s="43" t="s">
        <v>14</v>
      </c>
      <c r="AO13" s="40">
        <f>AW13+(AD13-AE13)</f>
        <v>395.39</v>
      </c>
      <c r="AP13" s="8">
        <f>IF((AN13=0),AF13*$AP$11*$AP$13,AF13)</f>
        <v>0</v>
      </c>
      <c r="AQ13" s="8">
        <f>IF((AN13=0),AG13*$AP$11*$AQ$13,AG13)</f>
        <v>0</v>
      </c>
      <c r="AR13" s="8">
        <f>IF((AN13=0),AH13*$AP$11*$AR$13,AH13)</f>
        <v>0</v>
      </c>
      <c r="AS13" s="8">
        <f>IF((AN13=0),AI13*$AP$11*$AS$13,AI13)</f>
        <v>0</v>
      </c>
      <c r="AT13" s="8">
        <f>IF((AN13=0),AJ13*$AP$11*$AT$13,AJ13)</f>
        <v>395.39</v>
      </c>
      <c r="AU13" s="8">
        <f>IF((AN13=0),AK13*$AP$11*$AU$13,AK13)</f>
        <v>0</v>
      </c>
      <c r="AV13" s="8">
        <f>IF((AN13=0),AL13*$AP$11*$AV$13,AL13)</f>
        <v>0</v>
      </c>
      <c r="AW13" s="15">
        <f>SUM(AP13:AV13)</f>
        <v>395.39</v>
      </c>
      <c r="AX13" s="28" t="s">
        <v>9</v>
      </c>
      <c r="AY13" s="39" t="s">
        <v>16</v>
      </c>
      <c r="AZ13" s="26" t="s">
        <v>17</v>
      </c>
      <c r="BA13" s="33"/>
      <c r="BB13" s="33"/>
      <c r="BC13" s="33"/>
      <c r="BD13" s="29"/>
      <c r="BE13" s="29"/>
      <c r="BF13" s="1" t="s">
        <v>15</v>
      </c>
    </row>
    <row r="14" spans="1:58" s="12" customFormat="1" ht="46.8">
      <c r="A14" s="7"/>
      <c r="B14" s="10" t="s">
        <v>13</v>
      </c>
      <c r="C14" s="7"/>
      <c r="D14" s="7"/>
      <c r="E14" s="7"/>
      <c r="F14" s="7">
        <f t="shared" ref="F14:AC14" si="0">F13</f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  <c r="K14" s="7">
        <f t="shared" si="0"/>
        <v>0</v>
      </c>
      <c r="L14" s="7">
        <f t="shared" si="0"/>
        <v>0</v>
      </c>
      <c r="M14" s="7">
        <f t="shared" si="0"/>
        <v>0</v>
      </c>
      <c r="N14" s="7">
        <f t="shared" si="0"/>
        <v>0</v>
      </c>
      <c r="O14" s="7">
        <f t="shared" si="0"/>
        <v>0</v>
      </c>
      <c r="P14" s="7">
        <f t="shared" si="0"/>
        <v>0</v>
      </c>
      <c r="Q14" s="7">
        <f t="shared" si="0"/>
        <v>0</v>
      </c>
      <c r="R14" s="7">
        <f t="shared" si="0"/>
        <v>0</v>
      </c>
      <c r="S14" s="7">
        <f t="shared" si="0"/>
        <v>200</v>
      </c>
      <c r="T14" s="7">
        <f t="shared" si="0"/>
        <v>0</v>
      </c>
      <c r="U14" s="7">
        <f t="shared" si="0"/>
        <v>0</v>
      </c>
      <c r="V14" s="7">
        <f t="shared" si="0"/>
        <v>0</v>
      </c>
      <c r="W14" s="7">
        <f t="shared" si="0"/>
        <v>0</v>
      </c>
      <c r="X14" s="7">
        <f t="shared" si="0"/>
        <v>0</v>
      </c>
      <c r="Y14" s="7">
        <f t="shared" si="0"/>
        <v>0</v>
      </c>
      <c r="Z14" s="7">
        <f t="shared" si="0"/>
        <v>0</v>
      </c>
      <c r="AA14" s="7">
        <f t="shared" si="0"/>
        <v>0</v>
      </c>
      <c r="AB14" s="7">
        <f t="shared" si="0"/>
        <v>200</v>
      </c>
      <c r="AC14" s="7">
        <f t="shared" si="0"/>
        <v>0</v>
      </c>
      <c r="AD14" s="7"/>
      <c r="AE14" s="7"/>
      <c r="AF14" s="7">
        <f t="shared" ref="AF14:AM14" si="1">AF13</f>
        <v>0</v>
      </c>
      <c r="AG14" s="7">
        <f t="shared" si="1"/>
        <v>0</v>
      </c>
      <c r="AH14" s="7">
        <f t="shared" si="1"/>
        <v>0</v>
      </c>
      <c r="AI14" s="7">
        <f t="shared" si="1"/>
        <v>0</v>
      </c>
      <c r="AJ14" s="7">
        <f t="shared" si="1"/>
        <v>395.39</v>
      </c>
      <c r="AK14" s="7">
        <f t="shared" si="1"/>
        <v>0</v>
      </c>
      <c r="AL14" s="7">
        <f t="shared" si="1"/>
        <v>0</v>
      </c>
      <c r="AM14" s="7">
        <f t="shared" si="1"/>
        <v>395.39</v>
      </c>
      <c r="AN14" s="7"/>
      <c r="AO14" s="9"/>
      <c r="AP14" s="9">
        <f t="shared" ref="AP14:AW14" si="2">AP13</f>
        <v>0</v>
      </c>
      <c r="AQ14" s="9">
        <f t="shared" si="2"/>
        <v>0</v>
      </c>
      <c r="AR14" s="9">
        <f t="shared" si="2"/>
        <v>0</v>
      </c>
      <c r="AS14" s="9">
        <f t="shared" si="2"/>
        <v>0</v>
      </c>
      <c r="AT14" s="9">
        <f t="shared" si="2"/>
        <v>395.39</v>
      </c>
      <c r="AU14" s="9">
        <f t="shared" si="2"/>
        <v>0</v>
      </c>
      <c r="AV14" s="9">
        <f t="shared" si="2"/>
        <v>0</v>
      </c>
      <c r="AW14" s="9">
        <f t="shared" si="2"/>
        <v>395.39</v>
      </c>
      <c r="AX14" s="7"/>
      <c r="AY14" s="7"/>
      <c r="AZ14" s="7"/>
      <c r="BA14" s="11"/>
      <c r="BB14" s="11"/>
      <c r="BC14" s="11"/>
      <c r="BD14" s="11"/>
      <c r="BE1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ЭС Республики Карелия</vt:lpstr>
      <vt:lpstr>Лист1</vt:lpstr>
      <vt:lpstr>'ЭС Республики Карелия'!Область_печати</vt:lpstr>
    </vt:vector>
  </TitlesOfParts>
  <Company>ESP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Serdukova_E</dc:creator>
  <cp:lastModifiedBy>Сподобина</cp:lastModifiedBy>
  <cp:lastPrinted>2017-05-31T09:29:33Z</cp:lastPrinted>
  <dcterms:created xsi:type="dcterms:W3CDTF">2007-11-19T08:51:30Z</dcterms:created>
  <dcterms:modified xsi:type="dcterms:W3CDTF">2017-05-31T09:33:22Z</dcterms:modified>
</cp:coreProperties>
</file>