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к прот вып. доходы на 2019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<sst xmlns="http://schemas.openxmlformats.org/spreadsheetml/2006/main" count="80" uniqueCount="48">
  <si>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Ед. изм.</t>
  </si>
  <si>
    <t>на 1 подключение</t>
  </si>
  <si>
    <t xml:space="preserve">Расходы на подключение (технологическое присоединение), в том числе: </t>
  </si>
  <si>
    <t>1. Расходы, связанные с разработкой проектной документации, в том числе:</t>
  </si>
  <si>
    <t>1.4. Выдача согласования ОАО "Ростелеком"</t>
  </si>
  <si>
    <t>1.5. Экспертиза проекта</t>
  </si>
  <si>
    <t>2. Расходы, связанные с выполнением технических условий, в том числе:</t>
  </si>
  <si>
    <t>руб.</t>
  </si>
  <si>
    <t>2.2. Межевые и кадастровые работы</t>
  </si>
  <si>
    <t>3.1. Авторский надзор</t>
  </si>
  <si>
    <t>4.1. Вынос оси трассы в натуру</t>
  </si>
  <si>
    <t>Итого расходы на подключение (технологическое присоединение)</t>
  </si>
  <si>
    <t>Количество присоединений, в том числе:</t>
  </si>
  <si>
    <t>физические лица</t>
  </si>
  <si>
    <t>юридические лица</t>
  </si>
  <si>
    <t>Налог на прибыль</t>
  </si>
  <si>
    <t>Ставка налога на прибыль</t>
  </si>
  <si>
    <t>%</t>
  </si>
  <si>
    <t>Суммарные расходы на проведение мероприятий по подключению (технологическому присоединению)</t>
  </si>
  <si>
    <t>* а) плата за технологическое присоединение газоиспользующего оборудования с максимальным расходом газа, не превышающим 15 куб. метров в час, с учетом расхода газа ранее подключенного в данной точке подключения газоиспользующего оборудования Заявителя (для Заявителей,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в соответствии с утвержденной в установленном порядке схемой газоснабжения территории поселения (если имеется);</t>
  </si>
  <si>
    <t>б) плата за технологическое присоединение газоиспользующего оборудования с максимальным расходом газа, не превышающим 5 куб. метров в час, с учетом расхода газа ранее подключенного в данной точке подключения газоиспользующего оборудования Заявителя (для прочих Заявителей, не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в соответствии с утвержденной в установленном порядке схемой газоснабжения территории поселения (если имеется);</t>
  </si>
  <si>
    <t>всего расходов</t>
  </si>
  <si>
    <t xml:space="preserve">Выпадающие доходы ГРО от присоединения газоиспользующего оборудованя Заявителей в случаях, указанных в подпунктах "а" и "б" пункта 5 Методических указаний (*) </t>
  </si>
  <si>
    <t>шт.</t>
  </si>
  <si>
    <t>Плата за технологическое присоединение (по п.п."а" и "б" пункта 5  Методических указаний) (без НДС)</t>
  </si>
  <si>
    <t>Плата за технологическое присоединение (по п.п."а" и "б" пункта 5  Методических указаний) (с НДС)</t>
  </si>
  <si>
    <t>3. Расходы, связанные с проверкой выполнения Заявителем технических условий  (тех.надзор), в том числе:</t>
  </si>
  <si>
    <t>4. Расходы, связанные с осуществлением фактического подключения (технологического присоединения) объектов капитального строительства Заявителя к сети газораспределения и проведением пуска газа, в том числе:</t>
  </si>
  <si>
    <t xml:space="preserve">Утверждено Госкомитетом </t>
  </si>
  <si>
    <t>1.1. Подготовка ППТ и ПМ</t>
  </si>
  <si>
    <t xml:space="preserve">2.1. Аренда земельного участка </t>
  </si>
  <si>
    <t>1.1.Инженерные изыскания</t>
  </si>
  <si>
    <t>1.2. Разработка проектно-сметной документации</t>
  </si>
  <si>
    <t>4.1.Технический надзор</t>
  </si>
  <si>
    <t>4.2. Авторский надзор</t>
  </si>
  <si>
    <t>4.3. Строительно-монтажные работы</t>
  </si>
  <si>
    <t>4.4.Материалы и оборудование</t>
  </si>
  <si>
    <t>4.5. Пуско-наладочные работы (в том числе врезка)</t>
  </si>
  <si>
    <t>4.6. Технический план</t>
  </si>
  <si>
    <t>4.7. Восстановительная стоимость за снос зеленых насаждений</t>
  </si>
  <si>
    <t>4.8. Снос зеленых насаждений</t>
  </si>
  <si>
    <t>4.9. Благоустройство (восстановление дорожных покрытий и озеленение)</t>
  </si>
  <si>
    <t>4.10. Исполнительная геодезическая съемка</t>
  </si>
  <si>
    <t xml:space="preserve">Расчет расходов на подключение (технологическое присоединение) на 2019 год в случаях, указанных в подпунктах "а" и "б" пункта 5 Методических указаний (*) 
</t>
  </si>
  <si>
    <t>1.6. Межевание и кадастровые работы</t>
  </si>
  <si>
    <t>3.1.Строительный контроль (технический надзор)</t>
  </si>
  <si>
    <t>Ставка НДС</t>
  </si>
  <si>
    <t>Приложение к протоколу заседания Правления ГК РК по ценам и тарифам от 21.12.20018 № 198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</si>
</sst>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</numFmts>
  <fonts count="2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2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/>
    </xf>
    <xf numFmtId="0" fontId="2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21" fillId="0" borderId="26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F57"/>
  <sheetViews>
    <sheetView tabSelected="1" zoomScale="85" zoomScaleNormal="85" workbookViewId="0" topLeftCell="A43">
      <selection activeCell="A4" sqref="A4:D4"/>
    </sheetView>
  </sheetViews>
  <sheetFormatPr defaultColWidth="9.140625" defaultRowHeight="12.75"/>
  <cols>
    <col min="1" max="1" width="103.28125" style="0" customWidth="1"/>
    <col min="3" max="3" width="27.140625" style="0" customWidth="1"/>
    <col min="4" max="4" width="24.00390625" style="0" customWidth="1"/>
    <col min="5" max="5" width="10.7109375" style="0" bestFit="1" customWidth="1"/>
    <col min="6" max="6" width="13.8515625" style="0" bestFit="1" customWidth="1"/>
  </cols>
  <sheetData>
    <row r="2" spans="2:4" ht="36.75" customHeight="1">
      <c r="B2" s="43" t="s">
        <v>47</v>
      </c>
      <c r="C2" s="44"/>
      <c r="D2" s="44"/>
    </row>
    <row r="4" spans="1:4" ht="52.5" customHeight="1">
      <c r="A4" s="53" t="s">
        <v>43</v>
      </c>
      <c r="B4" s="53"/>
      <c r="C4" s="53"/>
      <c r="D4" s="53"/>
    </row>
    <row r="5" ht="13.5" thickBot="1"/>
    <row r="6" spans="1:4" ht="30.75" customHeight="1">
      <c r="A6" s="47"/>
      <c r="B6" s="50" t="s">
        <v>0</v>
      </c>
      <c r="C6" s="39" t="s">
        <v>28</v>
      </c>
      <c r="D6" s="40"/>
    </row>
    <row r="7" spans="1:4" ht="12.75">
      <c r="A7" s="48"/>
      <c r="B7" s="51"/>
      <c r="C7" s="41"/>
      <c r="D7" s="42"/>
    </row>
    <row r="8" spans="1:4" ht="36" customHeight="1" thickBot="1">
      <c r="A8" s="49"/>
      <c r="B8" s="52"/>
      <c r="C8" s="11" t="s">
        <v>21</v>
      </c>
      <c r="D8" s="12" t="s">
        <v>1</v>
      </c>
    </row>
    <row r="9" spans="1:4" ht="15" thickBot="1">
      <c r="A9" s="14">
        <v>1</v>
      </c>
      <c r="B9" s="15">
        <v>2</v>
      </c>
      <c r="C9" s="15">
        <v>3</v>
      </c>
      <c r="D9" s="16">
        <v>4</v>
      </c>
    </row>
    <row r="10" spans="1:4" ht="15.75">
      <c r="A10" s="13" t="s">
        <v>12</v>
      </c>
      <c r="B10" s="20" t="s">
        <v>23</v>
      </c>
      <c r="C10" s="21">
        <f>C11+C12</f>
        <v>13</v>
      </c>
      <c r="D10" s="10"/>
    </row>
    <row r="11" spans="1:4" ht="15">
      <c r="A11" s="17" t="s">
        <v>13</v>
      </c>
      <c r="B11" s="2" t="s">
        <v>23</v>
      </c>
      <c r="C11" s="1">
        <v>11</v>
      </c>
      <c r="D11" s="6"/>
    </row>
    <row r="12" spans="1:4" ht="15">
      <c r="A12" s="17" t="s">
        <v>14</v>
      </c>
      <c r="B12" s="2" t="s">
        <v>23</v>
      </c>
      <c r="C12" s="1">
        <v>2</v>
      </c>
      <c r="D12" s="6"/>
    </row>
    <row r="13" spans="1:4" ht="15">
      <c r="A13" s="8"/>
      <c r="B13" s="1"/>
      <c r="C13" s="1"/>
      <c r="D13" s="6"/>
    </row>
    <row r="14" spans="1:4" ht="33.75" customHeight="1">
      <c r="A14" s="7" t="s">
        <v>2</v>
      </c>
      <c r="B14" s="1"/>
      <c r="C14" s="1"/>
      <c r="D14" s="6"/>
    </row>
    <row r="15" spans="1:4" ht="15.75">
      <c r="A15" s="7" t="s">
        <v>3</v>
      </c>
      <c r="B15" s="2" t="s">
        <v>7</v>
      </c>
      <c r="C15" s="23">
        <v>718091.74</v>
      </c>
      <c r="D15" s="24">
        <f aca="true" t="shared" si="0" ref="D15:D29">C15/$C$10</f>
        <v>55237.82615384615</v>
      </c>
    </row>
    <row r="16" spans="1:4" ht="15" hidden="1">
      <c r="A16" s="8" t="s">
        <v>29</v>
      </c>
      <c r="B16" s="2" t="s">
        <v>7</v>
      </c>
      <c r="C16" s="25">
        <v>0</v>
      </c>
      <c r="D16" s="26">
        <f t="shared" si="0"/>
        <v>0</v>
      </c>
    </row>
    <row r="17" spans="1:4" ht="15">
      <c r="A17" s="8" t="s">
        <v>31</v>
      </c>
      <c r="B17" s="2" t="s">
        <v>7</v>
      </c>
      <c r="C17" s="25">
        <v>18049.7</v>
      </c>
      <c r="D17" s="26">
        <f t="shared" si="0"/>
        <v>1388.4384615384615</v>
      </c>
    </row>
    <row r="18" spans="1:4" ht="15">
      <c r="A18" s="8" t="s">
        <v>32</v>
      </c>
      <c r="B18" s="2" t="s">
        <v>7</v>
      </c>
      <c r="C18" s="25">
        <v>449414.22</v>
      </c>
      <c r="D18" s="26">
        <f t="shared" si="0"/>
        <v>34570.32461538461</v>
      </c>
    </row>
    <row r="19" spans="1:4" ht="15" customHeight="1" hidden="1">
      <c r="A19" s="8" t="s">
        <v>4</v>
      </c>
      <c r="B19" s="2" t="s">
        <v>7</v>
      </c>
      <c r="C19" s="25"/>
      <c r="D19" s="26">
        <f t="shared" si="0"/>
        <v>0</v>
      </c>
    </row>
    <row r="20" spans="1:4" ht="15" hidden="1">
      <c r="A20" s="8" t="s">
        <v>5</v>
      </c>
      <c r="B20" s="2" t="s">
        <v>7</v>
      </c>
      <c r="C20" s="25"/>
      <c r="D20" s="26">
        <f t="shared" si="0"/>
        <v>0</v>
      </c>
    </row>
    <row r="21" spans="1:4" ht="15">
      <c r="A21" s="8" t="s">
        <v>44</v>
      </c>
      <c r="B21" s="2" t="s">
        <v>7</v>
      </c>
      <c r="C21" s="25">
        <v>124463.52</v>
      </c>
      <c r="D21" s="26">
        <f t="shared" si="0"/>
        <v>9574.116923076923</v>
      </c>
    </row>
    <row r="22" spans="1:4" ht="15.75">
      <c r="A22" s="7" t="s">
        <v>6</v>
      </c>
      <c r="B22" s="2" t="s">
        <v>7</v>
      </c>
      <c r="C22" s="23">
        <f>C23+C24</f>
        <v>7058.39</v>
      </c>
      <c r="D22" s="24">
        <f t="shared" si="0"/>
        <v>542.953076923077</v>
      </c>
    </row>
    <row r="23" spans="1:4" ht="15">
      <c r="A23" s="8" t="s">
        <v>30</v>
      </c>
      <c r="B23" s="2" t="s">
        <v>7</v>
      </c>
      <c r="C23" s="25">
        <v>7058.39</v>
      </c>
      <c r="D23" s="26">
        <f t="shared" si="0"/>
        <v>542.953076923077</v>
      </c>
    </row>
    <row r="24" spans="1:4" ht="15" hidden="1">
      <c r="A24" s="8" t="s">
        <v>8</v>
      </c>
      <c r="B24" s="2" t="s">
        <v>7</v>
      </c>
      <c r="C24" s="27"/>
      <c r="D24" s="28">
        <f t="shared" si="0"/>
        <v>0</v>
      </c>
    </row>
    <row r="25" spans="1:4" ht="31.5">
      <c r="A25" s="7" t="s">
        <v>26</v>
      </c>
      <c r="B25" s="2" t="s">
        <v>7</v>
      </c>
      <c r="C25" s="23">
        <f>C26+C27</f>
        <v>28725.19</v>
      </c>
      <c r="D25" s="24">
        <f t="shared" si="0"/>
        <v>2209.63</v>
      </c>
    </row>
    <row r="26" spans="1:4" ht="15" hidden="1">
      <c r="A26" s="8" t="s">
        <v>9</v>
      </c>
      <c r="B26" s="2" t="s">
        <v>7</v>
      </c>
      <c r="C26" s="25"/>
      <c r="D26" s="26">
        <f t="shared" si="0"/>
        <v>0</v>
      </c>
    </row>
    <row r="27" spans="1:4" ht="15">
      <c r="A27" s="8" t="s">
        <v>45</v>
      </c>
      <c r="B27" s="2" t="s">
        <v>7</v>
      </c>
      <c r="C27" s="25">
        <v>28725.19</v>
      </c>
      <c r="D27" s="26">
        <f t="shared" si="0"/>
        <v>2209.63</v>
      </c>
    </row>
    <row r="28" spans="1:5" ht="57" customHeight="1">
      <c r="A28" s="7" t="s">
        <v>27</v>
      </c>
      <c r="B28" s="2" t="s">
        <v>7</v>
      </c>
      <c r="C28" s="23">
        <v>1811673.45</v>
      </c>
      <c r="D28" s="24">
        <f t="shared" si="0"/>
        <v>139359.49615384615</v>
      </c>
      <c r="E28" s="22"/>
    </row>
    <row r="29" spans="1:4" ht="15" hidden="1">
      <c r="A29" s="8" t="s">
        <v>10</v>
      </c>
      <c r="B29" s="2" t="s">
        <v>7</v>
      </c>
      <c r="C29" s="25">
        <v>0</v>
      </c>
      <c r="D29" s="26">
        <f t="shared" si="0"/>
        <v>0</v>
      </c>
    </row>
    <row r="30" spans="1:4" ht="15">
      <c r="A30" s="8" t="s">
        <v>33</v>
      </c>
      <c r="B30" s="2" t="s">
        <v>7</v>
      </c>
      <c r="C30" s="25">
        <v>36853.92</v>
      </c>
      <c r="D30" s="26">
        <f aca="true" t="shared" si="1" ref="D30:D39">C30/$C$10</f>
        <v>2834.916923076923</v>
      </c>
    </row>
    <row r="31" spans="1:4" ht="15">
      <c r="A31" s="8" t="s">
        <v>34</v>
      </c>
      <c r="B31" s="2" t="s">
        <v>7</v>
      </c>
      <c r="C31" s="25">
        <v>3444.29</v>
      </c>
      <c r="D31" s="26">
        <f t="shared" si="1"/>
        <v>264.9453846153846</v>
      </c>
    </row>
    <row r="32" spans="1:4" ht="15">
      <c r="A32" s="8" t="s">
        <v>35</v>
      </c>
      <c r="B32" s="2" t="s">
        <v>7</v>
      </c>
      <c r="C32" s="25">
        <v>622619.01</v>
      </c>
      <c r="D32" s="26">
        <f t="shared" si="1"/>
        <v>47893.770000000004</v>
      </c>
    </row>
    <row r="33" spans="1:4" ht="15">
      <c r="A33" s="8" t="s">
        <v>36</v>
      </c>
      <c r="B33" s="2" t="s">
        <v>7</v>
      </c>
      <c r="C33" s="25">
        <v>234459.73</v>
      </c>
      <c r="D33" s="26">
        <f t="shared" si="1"/>
        <v>18035.363846153847</v>
      </c>
    </row>
    <row r="34" spans="1:4" ht="15">
      <c r="A34" s="8" t="s">
        <v>37</v>
      </c>
      <c r="B34" s="2" t="s">
        <v>7</v>
      </c>
      <c r="C34" s="25">
        <v>144324.63</v>
      </c>
      <c r="D34" s="26">
        <f t="shared" si="1"/>
        <v>11101.894615384615</v>
      </c>
    </row>
    <row r="35" spans="1:4" ht="15">
      <c r="A35" s="8" t="s">
        <v>38</v>
      </c>
      <c r="B35" s="2" t="s">
        <v>7</v>
      </c>
      <c r="C35" s="25">
        <v>231929.59</v>
      </c>
      <c r="D35" s="26">
        <f t="shared" si="1"/>
        <v>17840.73769230769</v>
      </c>
    </row>
    <row r="36" spans="1:4" ht="15">
      <c r="A36" s="8" t="s">
        <v>39</v>
      </c>
      <c r="B36" s="2" t="s">
        <v>7</v>
      </c>
      <c r="C36" s="25"/>
      <c r="D36" s="26"/>
    </row>
    <row r="37" spans="1:4" ht="15">
      <c r="A37" s="8" t="s">
        <v>40</v>
      </c>
      <c r="B37" s="2" t="s">
        <v>7</v>
      </c>
      <c r="C37" s="25">
        <v>365400.74</v>
      </c>
      <c r="D37" s="26">
        <f t="shared" si="1"/>
        <v>28107.74923076923</v>
      </c>
    </row>
    <row r="38" spans="1:4" ht="15">
      <c r="A38" s="8" t="s">
        <v>41</v>
      </c>
      <c r="B38" s="2" t="s">
        <v>7</v>
      </c>
      <c r="C38" s="25">
        <v>105702.98</v>
      </c>
      <c r="D38" s="26">
        <f t="shared" si="1"/>
        <v>8130.998461538461</v>
      </c>
    </row>
    <row r="39" spans="1:4" ht="15">
      <c r="A39" s="8" t="s">
        <v>42</v>
      </c>
      <c r="B39" s="2" t="s">
        <v>7</v>
      </c>
      <c r="C39" s="25">
        <v>249638.93</v>
      </c>
      <c r="D39" s="26">
        <f t="shared" si="1"/>
        <v>19202.994615384614</v>
      </c>
    </row>
    <row r="40" spans="1:4" ht="15">
      <c r="A40" s="5"/>
      <c r="B40" s="2"/>
      <c r="C40" s="25"/>
      <c r="D40" s="26"/>
    </row>
    <row r="41" spans="1:4" ht="15.75">
      <c r="A41" s="7" t="s">
        <v>11</v>
      </c>
      <c r="B41" s="2" t="s">
        <v>7</v>
      </c>
      <c r="C41" s="25">
        <f>C15+C22+C25+C28</f>
        <v>2565548.77</v>
      </c>
      <c r="D41" s="26">
        <f>C41/$C$10</f>
        <v>197349.90538461538</v>
      </c>
    </row>
    <row r="42" spans="1:4" ht="15">
      <c r="A42" s="5"/>
      <c r="B42" s="1"/>
      <c r="C42" s="25"/>
      <c r="D42" s="26"/>
    </row>
    <row r="43" spans="1:4" ht="15">
      <c r="A43" s="5" t="s">
        <v>15</v>
      </c>
      <c r="B43" s="2" t="s">
        <v>7</v>
      </c>
      <c r="C43" s="25">
        <f>C46-C41</f>
        <v>32475.300886075944</v>
      </c>
      <c r="D43" s="30">
        <f>D41*0.039</f>
        <v>7696.64631</v>
      </c>
    </row>
    <row r="44" spans="1:4" ht="15">
      <c r="A44" s="5" t="s">
        <v>16</v>
      </c>
      <c r="B44" s="2" t="s">
        <v>17</v>
      </c>
      <c r="C44" s="25">
        <v>1.25</v>
      </c>
      <c r="D44" s="26">
        <f>C44</f>
        <v>1.25</v>
      </c>
    </row>
    <row r="45" spans="1:4" ht="15">
      <c r="A45" s="5"/>
      <c r="B45" s="1"/>
      <c r="C45" s="25"/>
      <c r="D45" s="26"/>
    </row>
    <row r="46" spans="1:6" ht="31.5">
      <c r="A46" s="7" t="s">
        <v>18</v>
      </c>
      <c r="B46" s="29" t="s">
        <v>7</v>
      </c>
      <c r="C46" s="33">
        <f>C41/(1-(C44/100))</f>
        <v>2598024.070886076</v>
      </c>
      <c r="D46" s="26">
        <f>D41/(1-(D44/100))</f>
        <v>199848.00545277508</v>
      </c>
      <c r="F46" s="18"/>
    </row>
    <row r="47" spans="1:4" ht="15">
      <c r="A47" s="5"/>
      <c r="B47" s="1"/>
      <c r="C47" s="25"/>
      <c r="D47" s="26"/>
    </row>
    <row r="48" spans="1:4" ht="15" hidden="1">
      <c r="A48" s="5"/>
      <c r="B48" s="1"/>
      <c r="C48" s="25"/>
      <c r="D48" s="26"/>
    </row>
    <row r="49" spans="1:4" ht="31.5">
      <c r="A49" s="7" t="s">
        <v>25</v>
      </c>
      <c r="B49" s="2" t="s">
        <v>7</v>
      </c>
      <c r="C49" s="25"/>
      <c r="D49" s="34">
        <v>62939.79</v>
      </c>
    </row>
    <row r="50" spans="1:4" ht="31.5">
      <c r="A50" s="7" t="s">
        <v>24</v>
      </c>
      <c r="B50" s="2" t="s">
        <v>7</v>
      </c>
      <c r="C50" s="25">
        <f>D50*C10</f>
        <v>681847.7250000001</v>
      </c>
      <c r="D50" s="34">
        <f>D49/1.2</f>
        <v>52449.825000000004</v>
      </c>
    </row>
    <row r="51" spans="1:4" ht="16.5">
      <c r="A51" s="31" t="s">
        <v>46</v>
      </c>
      <c r="B51" s="32"/>
      <c r="C51" s="35"/>
      <c r="D51" s="36">
        <f>D49/D50</f>
        <v>1.2</v>
      </c>
    </row>
    <row r="52" spans="1:4" ht="60.75" customHeight="1" thickBot="1">
      <c r="A52" s="19" t="s">
        <v>22</v>
      </c>
      <c r="B52" s="9" t="s">
        <v>7</v>
      </c>
      <c r="C52" s="37">
        <f>C46-C50</f>
        <v>1916176.3458860759</v>
      </c>
      <c r="D52" s="38">
        <f>C52/C10</f>
        <v>147398.18045277506</v>
      </c>
    </row>
    <row r="55" spans="1:4" ht="97.5" customHeight="1">
      <c r="A55" s="45" t="s">
        <v>19</v>
      </c>
      <c r="B55" s="46"/>
      <c r="C55" s="46"/>
      <c r="D55" s="46"/>
    </row>
    <row r="56" spans="1:4" ht="18.75" customHeight="1">
      <c r="A56" s="3"/>
      <c r="B56" s="4"/>
      <c r="C56" s="4"/>
      <c r="D56" s="4"/>
    </row>
    <row r="57" spans="1:4" ht="94.5" customHeight="1">
      <c r="A57" s="45" t="s">
        <v>20</v>
      </c>
      <c r="B57" s="46"/>
      <c r="C57" s="46"/>
      <c r="D57" s="46"/>
    </row>
  </sheetData>
  <mergeCells count="7">
    <mergeCell ref="C6:D7"/>
    <mergeCell ref="B2:D2"/>
    <mergeCell ref="A57:D57"/>
    <mergeCell ref="A6:A8"/>
    <mergeCell ref="B6:B8"/>
    <mergeCell ref="A4:D4"/>
    <mergeCell ref="A55:D55"/>
  </mergeCells>
  <printOptions/>
  <pageMargins left="0.46" right="0.4" top="0.63" bottom="0.7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2018-12-27T09:34:13Z</cp:lastPrinted>
  <dcterms:created xsi:type="dcterms:W3CDTF">1996-10-08T23:32:33Z</dcterms:created>
  <dcterms:modified xsi:type="dcterms:W3CDTF">2018-12-27T09:35:56Z</dcterms:modified>
  <cp:category/>
  <cp:version/>
  <cp:contentType/>
  <cp:contentStatus/>
</cp:coreProperties>
</file>