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romanova\Desktop\РЕГУЛИРОВАНИЕ\2020 год\Антонова В.В (12.12.2019)\Постановление и Протокол\"/>
    </mc:Choice>
  </mc:AlternateContent>
  <xr:revisionPtr revIDLastSave="0" documentId="13_ncr:1_{4996167D-9532-4BD7-8348-13A9D53D59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Тариф 2020 " sheetId="2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2" l="1"/>
  <c r="B28" i="2"/>
  <c r="E27" i="2"/>
  <c r="B27" i="2"/>
  <c r="E25" i="2"/>
  <c r="B25" i="2"/>
  <c r="D25" i="2" s="1"/>
  <c r="E24" i="2"/>
  <c r="B24" i="2"/>
  <c r="D24" i="2" s="1"/>
  <c r="E23" i="2"/>
  <c r="B23" i="2"/>
  <c r="D23" i="2" s="1"/>
  <c r="E22" i="2"/>
  <c r="G22" i="2" s="1"/>
  <c r="B22" i="2"/>
  <c r="E21" i="2"/>
  <c r="G21" i="2" s="1"/>
  <c r="B21" i="2"/>
  <c r="E20" i="2"/>
  <c r="G20" i="2" s="1"/>
  <c r="B20" i="2"/>
  <c r="E19" i="2"/>
  <c r="G19" i="2" s="1"/>
  <c r="B19" i="2"/>
  <c r="E18" i="2"/>
  <c r="G18" i="2" s="1"/>
  <c r="B18" i="2"/>
  <c r="E17" i="2"/>
  <c r="G17" i="2" s="1"/>
  <c r="B17" i="2"/>
  <c r="E16" i="2"/>
  <c r="G16" i="2" s="1"/>
  <c r="B16" i="2"/>
  <c r="B15" i="2"/>
  <c r="B14" i="2"/>
  <c r="E12" i="2"/>
  <c r="B12" i="2"/>
  <c r="E11" i="2"/>
  <c r="B11" i="2"/>
  <c r="E10" i="2"/>
  <c r="B10" i="2"/>
  <c r="E9" i="2"/>
  <c r="B9" i="2"/>
  <c r="E8" i="2"/>
  <c r="B8" i="2"/>
  <c r="C23" i="2" l="1"/>
  <c r="C25" i="2"/>
  <c r="C16" i="2"/>
  <c r="C17" i="2"/>
  <c r="C18" i="2"/>
  <c r="C19" i="2"/>
  <c r="C20" i="2"/>
  <c r="C21" i="2"/>
  <c r="C22" i="2"/>
  <c r="C24" i="2"/>
  <c r="F22" i="2"/>
  <c r="F21" i="2"/>
  <c r="F20" i="2"/>
  <c r="F19" i="2"/>
  <c r="D16" i="2"/>
  <c r="F16" i="2"/>
  <c r="D17" i="2"/>
  <c r="F17" i="2"/>
  <c r="D18" i="2"/>
  <c r="F18" i="2"/>
  <c r="D19" i="2"/>
  <c r="F23" i="2"/>
  <c r="F24" i="2"/>
  <c r="F25" i="2"/>
  <c r="D20" i="2"/>
  <c r="D21" i="2"/>
  <c r="D22" i="2"/>
  <c r="G23" i="2"/>
  <c r="G24" i="2"/>
  <c r="G25" i="2"/>
</calcChain>
</file>

<file path=xl/sharedStrings.xml><?xml version="1.0" encoding="utf-8"?>
<sst xmlns="http://schemas.openxmlformats.org/spreadsheetml/2006/main" count="41" uniqueCount="32">
  <si>
    <t>Расчет тарифов на тепловую энергию на 2020 год ИП Антоновой В.В.</t>
  </si>
  <si>
    <t>Наименование показателя</t>
  </si>
  <si>
    <t>Установлено Госкомитом               на 2018 год</t>
  </si>
  <si>
    <t>Предложено ТСО на 2019 год</t>
  </si>
  <si>
    <t>Установлено Госкомитетом                    на 2019 год</t>
  </si>
  <si>
    <t>всего</t>
  </si>
  <si>
    <t>на 1 Гкал, руб.</t>
  </si>
  <si>
    <t>уд. вес, %</t>
  </si>
  <si>
    <t>Объемные показатели (Гкал):</t>
  </si>
  <si>
    <t>Выработка тепловой энергии</t>
  </si>
  <si>
    <t xml:space="preserve">     в т.ч. на собственные нужды </t>
  </si>
  <si>
    <t>Отпуск тепла в сеть</t>
  </si>
  <si>
    <t xml:space="preserve">     в т.ч. потери тепловой энергии </t>
  </si>
  <si>
    <t xml:space="preserve">Реализация тепловой энергии </t>
  </si>
  <si>
    <t>на сторону, всего</t>
  </si>
  <si>
    <t xml:space="preserve">     - жилищный фонд</t>
  </si>
  <si>
    <t xml:space="preserve">     - бюджетные организации</t>
  </si>
  <si>
    <t xml:space="preserve">Расходы, связанные с производством и реализацией т/э (тыс. руб.) </t>
  </si>
  <si>
    <t>Топливо</t>
  </si>
  <si>
    <t>Прочие приобретаемые энергетические ресурсы</t>
  </si>
  <si>
    <t>Ремонт основных средств</t>
  </si>
  <si>
    <t>Оплата труда и отчисления на социальные нужды</t>
  </si>
  <si>
    <t>Прочие расходы (тыс. руб.)</t>
  </si>
  <si>
    <t>Расходы на оплату иных работ и услуг</t>
  </si>
  <si>
    <t>Итого расходы (тыс. руб.)</t>
  </si>
  <si>
    <t>Прибыль</t>
  </si>
  <si>
    <t>Необходимая валовая выручка (тыс. руб.)</t>
  </si>
  <si>
    <t>Тарифы на тепловую энергию, руб./Гкал:</t>
  </si>
  <si>
    <t>с 01.01. по 30.06</t>
  </si>
  <si>
    <t>с 01.07. по 31.12.</t>
  </si>
  <si>
    <t>Приложение к Протоколу заседания Правлениия 
ГК РК по ценам и тарифам от 12.12.2019 № 170</t>
  </si>
  <si>
    <t>Установлено Госкомитетом                   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</si>
</sst>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Arial Cyr"/>
      <family val="2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Arial Cyr"/>
      <charset val="204"/>
    </font>
    <font>
      <sz val="10"/>
      <name val="Arial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2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3" fillId="0" borderId="0" xfId="1" applyFont="1"/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5" fillId="0" borderId="8" xfId="1" applyFont="1" applyBorder="1"/>
    <xf numFmtId="0" fontId="2" fillId="0" borderId="9" xfId="1" applyFont="1" applyBorder="1"/>
    <xf numFmtId="0" fontId="2" fillId="0" borderId="10" xfId="1" applyFont="1" applyBorder="1"/>
    <xf numFmtId="0" fontId="2" fillId="0" borderId="11" xfId="1" applyFont="1" applyBorder="1"/>
    <xf numFmtId="0" fontId="2" fillId="0" borderId="12" xfId="1" applyFont="1" applyBorder="1"/>
    <xf numFmtId="0" fontId="2" fillId="0" borderId="13" xfId="1" applyFont="1" applyBorder="1"/>
    <xf numFmtId="0" fontId="2" fillId="0" borderId="8" xfId="1" applyFont="1" applyBorder="1"/>
    <xf numFmtId="4" fontId="5" fillId="0" borderId="9" xfId="1" applyNumberFormat="1" applyFont="1" applyBorder="1" applyAlignment="1">
      <alignment horizontal="center"/>
    </xf>
    <xf numFmtId="4" fontId="2" fillId="0" borderId="10" xfId="1" applyNumberFormat="1" applyFont="1" applyBorder="1" applyAlignment="1">
      <alignment horizontal="center"/>
    </xf>
    <xf numFmtId="4" fontId="2" fillId="0" borderId="11" xfId="1" applyNumberFormat="1" applyFont="1" applyBorder="1" applyAlignment="1">
      <alignment horizontal="center"/>
    </xf>
    <xf numFmtId="4" fontId="5" fillId="0" borderId="12" xfId="1" applyNumberFormat="1" applyFont="1" applyBorder="1" applyAlignment="1">
      <alignment horizontal="center"/>
    </xf>
    <xf numFmtId="4" fontId="2" fillId="0" borderId="13" xfId="1" applyNumberFormat="1" applyFont="1" applyBorder="1" applyAlignment="1">
      <alignment horizontal="center"/>
    </xf>
    <xf numFmtId="0" fontId="2" fillId="0" borderId="8" xfId="1" applyFont="1" applyBorder="1" applyAlignment="1">
      <alignment wrapText="1"/>
    </xf>
    <xf numFmtId="4" fontId="2" fillId="0" borderId="9" xfId="1" applyNumberFormat="1" applyFont="1" applyBorder="1" applyAlignment="1">
      <alignment horizontal="center"/>
    </xf>
    <xf numFmtId="4" fontId="2" fillId="0" borderId="12" xfId="1" applyNumberFormat="1" applyFont="1" applyBorder="1" applyAlignment="1">
      <alignment horizontal="center"/>
    </xf>
    <xf numFmtId="0" fontId="5" fillId="0" borderId="8" xfId="1" applyFont="1" applyBorder="1" applyAlignment="1">
      <alignment wrapText="1"/>
    </xf>
    <xf numFmtId="4" fontId="5" fillId="0" borderId="10" xfId="1" applyNumberFormat="1" applyFont="1" applyBorder="1" applyAlignment="1">
      <alignment horizontal="center"/>
    </xf>
    <xf numFmtId="4" fontId="5" fillId="0" borderId="11" xfId="1" applyNumberFormat="1" applyFont="1" applyBorder="1" applyAlignment="1">
      <alignment horizontal="center"/>
    </xf>
    <xf numFmtId="0" fontId="7" fillId="0" borderId="0" xfId="1" applyFont="1"/>
    <xf numFmtId="0" fontId="2" fillId="0" borderId="8" xfId="2" applyFont="1" applyBorder="1" applyAlignment="1">
      <alignment horizontal="left" wrapText="1"/>
    </xf>
    <xf numFmtId="49" fontId="5" fillId="0" borderId="8" xfId="1" applyNumberFormat="1" applyFont="1" applyBorder="1" applyAlignment="1">
      <alignment horizontal="left" vertical="center" wrapText="1"/>
    </xf>
    <xf numFmtId="4" fontId="5" fillId="0" borderId="14" xfId="1" applyNumberFormat="1" applyFont="1" applyBorder="1" applyAlignment="1">
      <alignment horizontal="center"/>
    </xf>
    <xf numFmtId="0" fontId="5" fillId="0" borderId="16" xfId="1" applyFont="1" applyBorder="1"/>
    <xf numFmtId="4" fontId="5" fillId="0" borderId="17" xfId="1" applyNumberFormat="1" applyFont="1" applyBorder="1" applyAlignment="1">
      <alignment horizontal="center"/>
    </xf>
    <xf numFmtId="4" fontId="5" fillId="0" borderId="18" xfId="1" applyNumberFormat="1" applyFont="1" applyBorder="1" applyAlignment="1">
      <alignment horizontal="center"/>
    </xf>
    <xf numFmtId="4" fontId="2" fillId="0" borderId="19" xfId="1" applyNumberFormat="1" applyFont="1" applyBorder="1" applyAlignment="1">
      <alignment horizontal="center"/>
    </xf>
    <xf numFmtId="4" fontId="5" fillId="0" borderId="20" xfId="1" applyNumberFormat="1" applyFont="1" applyBorder="1" applyAlignment="1">
      <alignment horizontal="center"/>
    </xf>
    <xf numFmtId="4" fontId="2" fillId="0" borderId="18" xfId="1" applyNumberFormat="1" applyFont="1" applyBorder="1" applyAlignment="1">
      <alignment horizontal="center"/>
    </xf>
    <xf numFmtId="4" fontId="2" fillId="0" borderId="21" xfId="1" applyNumberFormat="1" applyFont="1" applyBorder="1" applyAlignment="1">
      <alignment horizontal="center"/>
    </xf>
    <xf numFmtId="4" fontId="5" fillId="0" borderId="9" xfId="1" applyNumberFormat="1" applyFont="1" applyBorder="1" applyAlignment="1">
      <alignment horizontal="center" vertical="center"/>
    </xf>
    <xf numFmtId="4" fontId="2" fillId="0" borderId="10" xfId="1" applyNumberFormat="1" applyFont="1" applyBorder="1" applyAlignment="1">
      <alignment horizontal="center" vertical="center"/>
    </xf>
    <xf numFmtId="4" fontId="2" fillId="0" borderId="11" xfId="1" applyNumberFormat="1" applyFont="1" applyBorder="1" applyAlignment="1">
      <alignment horizontal="center" vertical="center"/>
    </xf>
    <xf numFmtId="4" fontId="2" fillId="0" borderId="9" xfId="1" applyNumberFormat="1" applyFont="1" applyBorder="1" applyAlignment="1">
      <alignment horizontal="center" vertical="center"/>
    </xf>
    <xf numFmtId="4" fontId="6" fillId="0" borderId="9" xfId="1" applyNumberFormat="1" applyFont="1" applyBorder="1" applyAlignment="1">
      <alignment horizontal="center" vertical="center"/>
    </xf>
    <xf numFmtId="4" fontId="5" fillId="0" borderId="10" xfId="1" applyNumberFormat="1" applyFont="1" applyBorder="1" applyAlignment="1">
      <alignment horizontal="center" vertical="center"/>
    </xf>
    <xf numFmtId="4" fontId="5" fillId="0" borderId="11" xfId="1" applyNumberFormat="1" applyFont="1" applyBorder="1" applyAlignment="1">
      <alignment horizontal="center" vertical="center"/>
    </xf>
    <xf numFmtId="4" fontId="5" fillId="0" borderId="15" xfId="1" applyNumberFormat="1" applyFont="1" applyBorder="1" applyAlignment="1">
      <alignment horizontal="center" vertical="center"/>
    </xf>
    <xf numFmtId="4" fontId="5" fillId="0" borderId="18" xfId="1" applyNumberFormat="1" applyFont="1" applyBorder="1" applyAlignment="1">
      <alignment horizontal="center" vertical="center"/>
    </xf>
    <xf numFmtId="4" fontId="2" fillId="0" borderId="18" xfId="1" applyNumberFormat="1" applyFont="1" applyBorder="1" applyAlignment="1">
      <alignment horizontal="center" vertical="center"/>
    </xf>
    <xf numFmtId="4" fontId="5" fillId="0" borderId="22" xfId="1" applyNumberFormat="1" applyFont="1" applyBorder="1" applyAlignment="1">
      <alignment horizontal="center" vertical="center"/>
    </xf>
    <xf numFmtId="4" fontId="2" fillId="0" borderId="19" xfId="1" applyNumberFormat="1" applyFont="1" applyBorder="1" applyAlignment="1">
      <alignment horizontal="center" vertical="center"/>
    </xf>
    <xf numFmtId="0" fontId="2" fillId="0" borderId="0" xfId="1" applyFont="1" applyAlignment="1">
      <alignment horizontal="right" wrapText="1"/>
    </xf>
    <xf numFmtId="0" fontId="2" fillId="0" borderId="0" xfId="1" applyFont="1" applyAlignment="1">
      <alignment horizontal="right"/>
    </xf>
    <xf numFmtId="0" fontId="4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9" fillId="0" borderId="0" xfId="1" applyFont="1" applyAlignment="1">
      <alignment horizontal="right" vertical="center" wrapText="1"/>
    </xf>
  </cellXfs>
  <cellStyles count="3">
    <cellStyle name="Обычный" xfId="0" builtinId="0"/>
    <cellStyle name="Обычный 2" xfId="2" xr:uid="{2B2582F2-712F-4F23-A2B2-6BE0EF7B5199}"/>
    <cellStyle name="Обычный_расчет тарифа - тепло" xfId="1" xr:uid="{F05AA989-742E-4E46-9271-BE46AEB213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manova/Desktop/&#1056;&#1045;&#1043;&#1059;&#1051;&#1048;&#1056;&#1054;&#1042;&#1040;&#1053;&#1048;&#1045;/2020%20&#1075;&#1086;&#1076;/&#1040;&#1085;&#1090;&#1086;&#1085;&#1086;&#1074;&#1072;%20&#1042;.&#1042;%20(12.12.2019)/&#1040;&#1085;&#1090;&#1086;&#1085;&#1086;&#1074;&#1072;%20&#1042;.&#1042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"/>
      <sheetName val="Калькуляция 2020"/>
      <sheetName val="Тариф 2020 "/>
      <sheetName val="Динамика"/>
    </sheetNames>
    <sheetDataSet>
      <sheetData sheetId="0">
        <row r="6">
          <cell r="E6">
            <v>2378.1999999999998</v>
          </cell>
          <cell r="F6">
            <v>619.25</v>
          </cell>
        </row>
        <row r="7">
          <cell r="E7">
            <v>89.1</v>
          </cell>
          <cell r="F7">
            <v>55.99</v>
          </cell>
        </row>
        <row r="10">
          <cell r="E10">
            <v>2289.1</v>
          </cell>
          <cell r="F10">
            <v>563.26</v>
          </cell>
        </row>
        <row r="11">
          <cell r="E11">
            <v>207</v>
          </cell>
          <cell r="F11">
            <v>50.91</v>
          </cell>
        </row>
        <row r="13">
          <cell r="E13">
            <v>2082.1</v>
          </cell>
          <cell r="F13">
            <v>512.35</v>
          </cell>
        </row>
        <row r="18">
          <cell r="E18">
            <v>734.9</v>
          </cell>
        </row>
        <row r="21">
          <cell r="E21">
            <v>1347.2</v>
          </cell>
        </row>
      </sheetData>
      <sheetData sheetId="1">
        <row r="5">
          <cell r="D5">
            <v>4797.01</v>
          </cell>
          <cell r="E5">
            <v>3040.42</v>
          </cell>
        </row>
        <row r="6">
          <cell r="D6">
            <v>2427.92</v>
          </cell>
          <cell r="E6">
            <v>646.79999999999995</v>
          </cell>
        </row>
        <row r="10">
          <cell r="D10">
            <v>358.89</v>
          </cell>
          <cell r="E10">
            <v>124.8</v>
          </cell>
        </row>
        <row r="22">
          <cell r="D22">
            <v>300</v>
          </cell>
          <cell r="E22">
            <v>268.16000000000003</v>
          </cell>
        </row>
        <row r="25">
          <cell r="D25">
            <v>1710.21</v>
          </cell>
          <cell r="E25">
            <v>2000.66</v>
          </cell>
        </row>
        <row r="42">
          <cell r="D42">
            <v>47.5</v>
          </cell>
          <cell r="E42">
            <v>130</v>
          </cell>
        </row>
        <row r="44">
          <cell r="D44">
            <v>47.5</v>
          </cell>
          <cell r="E44">
            <v>50</v>
          </cell>
        </row>
        <row r="51">
          <cell r="D51">
            <v>4844.51</v>
          </cell>
          <cell r="E51">
            <v>3170.42</v>
          </cell>
        </row>
        <row r="54">
          <cell r="D54">
            <v>48.45</v>
          </cell>
          <cell r="E54">
            <v>64.400000000000006</v>
          </cell>
        </row>
        <row r="63">
          <cell r="D63">
            <v>4868.74</v>
          </cell>
          <cell r="E63">
            <v>3234.82</v>
          </cell>
        </row>
        <row r="68">
          <cell r="D68">
            <v>2338.38</v>
          </cell>
          <cell r="E68">
            <v>6313.69</v>
          </cell>
        </row>
        <row r="69">
          <cell r="D69">
            <v>2338.38</v>
          </cell>
          <cell r="E69">
            <v>6313.69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51FCB-0571-4791-80BD-1E7038B26A85}">
  <sheetPr>
    <pageSetUpPr fitToPage="1"/>
  </sheetPr>
  <dimension ref="A1:M28"/>
  <sheetViews>
    <sheetView tabSelected="1" zoomScaleNormal="100" workbookViewId="0">
      <selection activeCell="S5" sqref="S5"/>
    </sheetView>
  </sheetViews>
  <sheetFormatPr defaultRowHeight="14.25" x14ac:dyDescent="0.2"/>
  <cols>
    <col min="1" max="1" width="70" style="3" customWidth="1"/>
    <col min="2" max="2" width="9.85546875" style="3" hidden="1" customWidth="1"/>
    <col min="3" max="3" width="10.7109375" style="3" hidden="1" customWidth="1"/>
    <col min="4" max="4" width="9.140625" style="3" hidden="1" customWidth="1"/>
    <col min="5" max="5" width="10.7109375" style="3" hidden="1" customWidth="1"/>
    <col min="6" max="6" width="11.140625" style="3" hidden="1" customWidth="1"/>
    <col min="7" max="7" width="8.5703125" style="3" hidden="1" customWidth="1"/>
    <col min="8" max="8" width="12.85546875" style="3" customWidth="1"/>
    <col min="9" max="9" width="13.5703125" style="3" customWidth="1"/>
    <col min="10" max="10" width="11.42578125" style="3" customWidth="1"/>
    <col min="11" max="11" width="11.85546875" style="3" customWidth="1"/>
    <col min="12" max="12" width="11.5703125" style="3" customWidth="1"/>
    <col min="13" max="13" width="11" style="3" customWidth="1"/>
    <col min="14" max="256" width="9.140625" style="3"/>
    <col min="257" max="257" width="70" style="3" customWidth="1"/>
    <col min="258" max="263" width="0" style="3" hidden="1" customWidth="1"/>
    <col min="264" max="264" width="12.85546875" style="3" customWidth="1"/>
    <col min="265" max="265" width="13.5703125" style="3" customWidth="1"/>
    <col min="266" max="266" width="11.42578125" style="3" customWidth="1"/>
    <col min="267" max="267" width="11.85546875" style="3" customWidth="1"/>
    <col min="268" max="268" width="11.5703125" style="3" customWidth="1"/>
    <col min="269" max="269" width="11" style="3" customWidth="1"/>
    <col min="270" max="512" width="9.140625" style="3"/>
    <col min="513" max="513" width="70" style="3" customWidth="1"/>
    <col min="514" max="519" width="0" style="3" hidden="1" customWidth="1"/>
    <col min="520" max="520" width="12.85546875" style="3" customWidth="1"/>
    <col min="521" max="521" width="13.5703125" style="3" customWidth="1"/>
    <col min="522" max="522" width="11.42578125" style="3" customWidth="1"/>
    <col min="523" max="523" width="11.85546875" style="3" customWidth="1"/>
    <col min="524" max="524" width="11.5703125" style="3" customWidth="1"/>
    <col min="525" max="525" width="11" style="3" customWidth="1"/>
    <col min="526" max="768" width="9.140625" style="3"/>
    <col min="769" max="769" width="70" style="3" customWidth="1"/>
    <col min="770" max="775" width="0" style="3" hidden="1" customWidth="1"/>
    <col min="776" max="776" width="12.85546875" style="3" customWidth="1"/>
    <col min="777" max="777" width="13.5703125" style="3" customWidth="1"/>
    <col min="778" max="778" width="11.42578125" style="3" customWidth="1"/>
    <col min="779" max="779" width="11.85546875" style="3" customWidth="1"/>
    <col min="780" max="780" width="11.5703125" style="3" customWidth="1"/>
    <col min="781" max="781" width="11" style="3" customWidth="1"/>
    <col min="782" max="1024" width="9.140625" style="3"/>
    <col min="1025" max="1025" width="70" style="3" customWidth="1"/>
    <col min="1026" max="1031" width="0" style="3" hidden="1" customWidth="1"/>
    <col min="1032" max="1032" width="12.85546875" style="3" customWidth="1"/>
    <col min="1033" max="1033" width="13.5703125" style="3" customWidth="1"/>
    <col min="1034" max="1034" width="11.42578125" style="3" customWidth="1"/>
    <col min="1035" max="1035" width="11.85546875" style="3" customWidth="1"/>
    <col min="1036" max="1036" width="11.5703125" style="3" customWidth="1"/>
    <col min="1037" max="1037" width="11" style="3" customWidth="1"/>
    <col min="1038" max="1280" width="9.140625" style="3"/>
    <col min="1281" max="1281" width="70" style="3" customWidth="1"/>
    <col min="1282" max="1287" width="0" style="3" hidden="1" customWidth="1"/>
    <col min="1288" max="1288" width="12.85546875" style="3" customWidth="1"/>
    <col min="1289" max="1289" width="13.5703125" style="3" customWidth="1"/>
    <col min="1290" max="1290" width="11.42578125" style="3" customWidth="1"/>
    <col min="1291" max="1291" width="11.85546875" style="3" customWidth="1"/>
    <col min="1292" max="1292" width="11.5703125" style="3" customWidth="1"/>
    <col min="1293" max="1293" width="11" style="3" customWidth="1"/>
    <col min="1294" max="1536" width="9.140625" style="3"/>
    <col min="1537" max="1537" width="70" style="3" customWidth="1"/>
    <col min="1538" max="1543" width="0" style="3" hidden="1" customWidth="1"/>
    <col min="1544" max="1544" width="12.85546875" style="3" customWidth="1"/>
    <col min="1545" max="1545" width="13.5703125" style="3" customWidth="1"/>
    <col min="1546" max="1546" width="11.42578125" style="3" customWidth="1"/>
    <col min="1547" max="1547" width="11.85546875" style="3" customWidth="1"/>
    <col min="1548" max="1548" width="11.5703125" style="3" customWidth="1"/>
    <col min="1549" max="1549" width="11" style="3" customWidth="1"/>
    <col min="1550" max="1792" width="9.140625" style="3"/>
    <col min="1793" max="1793" width="70" style="3" customWidth="1"/>
    <col min="1794" max="1799" width="0" style="3" hidden="1" customWidth="1"/>
    <col min="1800" max="1800" width="12.85546875" style="3" customWidth="1"/>
    <col min="1801" max="1801" width="13.5703125" style="3" customWidth="1"/>
    <col min="1802" max="1802" width="11.42578125" style="3" customWidth="1"/>
    <col min="1803" max="1803" width="11.85546875" style="3" customWidth="1"/>
    <col min="1804" max="1804" width="11.5703125" style="3" customWidth="1"/>
    <col min="1805" max="1805" width="11" style="3" customWidth="1"/>
    <col min="1806" max="2048" width="9.140625" style="3"/>
    <col min="2049" max="2049" width="70" style="3" customWidth="1"/>
    <col min="2050" max="2055" width="0" style="3" hidden="1" customWidth="1"/>
    <col min="2056" max="2056" width="12.85546875" style="3" customWidth="1"/>
    <col min="2057" max="2057" width="13.5703125" style="3" customWidth="1"/>
    <col min="2058" max="2058" width="11.42578125" style="3" customWidth="1"/>
    <col min="2059" max="2059" width="11.85546875" style="3" customWidth="1"/>
    <col min="2060" max="2060" width="11.5703125" style="3" customWidth="1"/>
    <col min="2061" max="2061" width="11" style="3" customWidth="1"/>
    <col min="2062" max="2304" width="9.140625" style="3"/>
    <col min="2305" max="2305" width="70" style="3" customWidth="1"/>
    <col min="2306" max="2311" width="0" style="3" hidden="1" customWidth="1"/>
    <col min="2312" max="2312" width="12.85546875" style="3" customWidth="1"/>
    <col min="2313" max="2313" width="13.5703125" style="3" customWidth="1"/>
    <col min="2314" max="2314" width="11.42578125" style="3" customWidth="1"/>
    <col min="2315" max="2315" width="11.85546875" style="3" customWidth="1"/>
    <col min="2316" max="2316" width="11.5703125" style="3" customWidth="1"/>
    <col min="2317" max="2317" width="11" style="3" customWidth="1"/>
    <col min="2318" max="2560" width="9.140625" style="3"/>
    <col min="2561" max="2561" width="70" style="3" customWidth="1"/>
    <col min="2562" max="2567" width="0" style="3" hidden="1" customWidth="1"/>
    <col min="2568" max="2568" width="12.85546875" style="3" customWidth="1"/>
    <col min="2569" max="2569" width="13.5703125" style="3" customWidth="1"/>
    <col min="2570" max="2570" width="11.42578125" style="3" customWidth="1"/>
    <col min="2571" max="2571" width="11.85546875" style="3" customWidth="1"/>
    <col min="2572" max="2572" width="11.5703125" style="3" customWidth="1"/>
    <col min="2573" max="2573" width="11" style="3" customWidth="1"/>
    <col min="2574" max="2816" width="9.140625" style="3"/>
    <col min="2817" max="2817" width="70" style="3" customWidth="1"/>
    <col min="2818" max="2823" width="0" style="3" hidden="1" customWidth="1"/>
    <col min="2824" max="2824" width="12.85546875" style="3" customWidth="1"/>
    <col min="2825" max="2825" width="13.5703125" style="3" customWidth="1"/>
    <col min="2826" max="2826" width="11.42578125" style="3" customWidth="1"/>
    <col min="2827" max="2827" width="11.85546875" style="3" customWidth="1"/>
    <col min="2828" max="2828" width="11.5703125" style="3" customWidth="1"/>
    <col min="2829" max="2829" width="11" style="3" customWidth="1"/>
    <col min="2830" max="3072" width="9.140625" style="3"/>
    <col min="3073" max="3073" width="70" style="3" customWidth="1"/>
    <col min="3074" max="3079" width="0" style="3" hidden="1" customWidth="1"/>
    <col min="3080" max="3080" width="12.85546875" style="3" customWidth="1"/>
    <col min="3081" max="3081" width="13.5703125" style="3" customWidth="1"/>
    <col min="3082" max="3082" width="11.42578125" style="3" customWidth="1"/>
    <col min="3083" max="3083" width="11.85546875" style="3" customWidth="1"/>
    <col min="3084" max="3084" width="11.5703125" style="3" customWidth="1"/>
    <col min="3085" max="3085" width="11" style="3" customWidth="1"/>
    <col min="3086" max="3328" width="9.140625" style="3"/>
    <col min="3329" max="3329" width="70" style="3" customWidth="1"/>
    <col min="3330" max="3335" width="0" style="3" hidden="1" customWidth="1"/>
    <col min="3336" max="3336" width="12.85546875" style="3" customWidth="1"/>
    <col min="3337" max="3337" width="13.5703125" style="3" customWidth="1"/>
    <col min="3338" max="3338" width="11.42578125" style="3" customWidth="1"/>
    <col min="3339" max="3339" width="11.85546875" style="3" customWidth="1"/>
    <col min="3340" max="3340" width="11.5703125" style="3" customWidth="1"/>
    <col min="3341" max="3341" width="11" style="3" customWidth="1"/>
    <col min="3342" max="3584" width="9.140625" style="3"/>
    <col min="3585" max="3585" width="70" style="3" customWidth="1"/>
    <col min="3586" max="3591" width="0" style="3" hidden="1" customWidth="1"/>
    <col min="3592" max="3592" width="12.85546875" style="3" customWidth="1"/>
    <col min="3593" max="3593" width="13.5703125" style="3" customWidth="1"/>
    <col min="3594" max="3594" width="11.42578125" style="3" customWidth="1"/>
    <col min="3595" max="3595" width="11.85546875" style="3" customWidth="1"/>
    <col min="3596" max="3596" width="11.5703125" style="3" customWidth="1"/>
    <col min="3597" max="3597" width="11" style="3" customWidth="1"/>
    <col min="3598" max="3840" width="9.140625" style="3"/>
    <col min="3841" max="3841" width="70" style="3" customWidth="1"/>
    <col min="3842" max="3847" width="0" style="3" hidden="1" customWidth="1"/>
    <col min="3848" max="3848" width="12.85546875" style="3" customWidth="1"/>
    <col min="3849" max="3849" width="13.5703125" style="3" customWidth="1"/>
    <col min="3850" max="3850" width="11.42578125" style="3" customWidth="1"/>
    <col min="3851" max="3851" width="11.85546875" style="3" customWidth="1"/>
    <col min="3852" max="3852" width="11.5703125" style="3" customWidth="1"/>
    <col min="3853" max="3853" width="11" style="3" customWidth="1"/>
    <col min="3854" max="4096" width="9.140625" style="3"/>
    <col min="4097" max="4097" width="70" style="3" customWidth="1"/>
    <col min="4098" max="4103" width="0" style="3" hidden="1" customWidth="1"/>
    <col min="4104" max="4104" width="12.85546875" style="3" customWidth="1"/>
    <col min="4105" max="4105" width="13.5703125" style="3" customWidth="1"/>
    <col min="4106" max="4106" width="11.42578125" style="3" customWidth="1"/>
    <col min="4107" max="4107" width="11.85546875" style="3" customWidth="1"/>
    <col min="4108" max="4108" width="11.5703125" style="3" customWidth="1"/>
    <col min="4109" max="4109" width="11" style="3" customWidth="1"/>
    <col min="4110" max="4352" width="9.140625" style="3"/>
    <col min="4353" max="4353" width="70" style="3" customWidth="1"/>
    <col min="4354" max="4359" width="0" style="3" hidden="1" customWidth="1"/>
    <col min="4360" max="4360" width="12.85546875" style="3" customWidth="1"/>
    <col min="4361" max="4361" width="13.5703125" style="3" customWidth="1"/>
    <col min="4362" max="4362" width="11.42578125" style="3" customWidth="1"/>
    <col min="4363" max="4363" width="11.85546875" style="3" customWidth="1"/>
    <col min="4364" max="4364" width="11.5703125" style="3" customWidth="1"/>
    <col min="4365" max="4365" width="11" style="3" customWidth="1"/>
    <col min="4366" max="4608" width="9.140625" style="3"/>
    <col min="4609" max="4609" width="70" style="3" customWidth="1"/>
    <col min="4610" max="4615" width="0" style="3" hidden="1" customWidth="1"/>
    <col min="4616" max="4616" width="12.85546875" style="3" customWidth="1"/>
    <col min="4617" max="4617" width="13.5703125" style="3" customWidth="1"/>
    <col min="4618" max="4618" width="11.42578125" style="3" customWidth="1"/>
    <col min="4619" max="4619" width="11.85546875" style="3" customWidth="1"/>
    <col min="4620" max="4620" width="11.5703125" style="3" customWidth="1"/>
    <col min="4621" max="4621" width="11" style="3" customWidth="1"/>
    <col min="4622" max="4864" width="9.140625" style="3"/>
    <col min="4865" max="4865" width="70" style="3" customWidth="1"/>
    <col min="4866" max="4871" width="0" style="3" hidden="1" customWidth="1"/>
    <col min="4872" max="4872" width="12.85546875" style="3" customWidth="1"/>
    <col min="4873" max="4873" width="13.5703125" style="3" customWidth="1"/>
    <col min="4874" max="4874" width="11.42578125" style="3" customWidth="1"/>
    <col min="4875" max="4875" width="11.85546875" style="3" customWidth="1"/>
    <col min="4876" max="4876" width="11.5703125" style="3" customWidth="1"/>
    <col min="4877" max="4877" width="11" style="3" customWidth="1"/>
    <col min="4878" max="5120" width="9.140625" style="3"/>
    <col min="5121" max="5121" width="70" style="3" customWidth="1"/>
    <col min="5122" max="5127" width="0" style="3" hidden="1" customWidth="1"/>
    <col min="5128" max="5128" width="12.85546875" style="3" customWidth="1"/>
    <col min="5129" max="5129" width="13.5703125" style="3" customWidth="1"/>
    <col min="5130" max="5130" width="11.42578125" style="3" customWidth="1"/>
    <col min="5131" max="5131" width="11.85546875" style="3" customWidth="1"/>
    <col min="5132" max="5132" width="11.5703125" style="3" customWidth="1"/>
    <col min="5133" max="5133" width="11" style="3" customWidth="1"/>
    <col min="5134" max="5376" width="9.140625" style="3"/>
    <col min="5377" max="5377" width="70" style="3" customWidth="1"/>
    <col min="5378" max="5383" width="0" style="3" hidden="1" customWidth="1"/>
    <col min="5384" max="5384" width="12.85546875" style="3" customWidth="1"/>
    <col min="5385" max="5385" width="13.5703125" style="3" customWidth="1"/>
    <col min="5386" max="5386" width="11.42578125" style="3" customWidth="1"/>
    <col min="5387" max="5387" width="11.85546875" style="3" customWidth="1"/>
    <col min="5388" max="5388" width="11.5703125" style="3" customWidth="1"/>
    <col min="5389" max="5389" width="11" style="3" customWidth="1"/>
    <col min="5390" max="5632" width="9.140625" style="3"/>
    <col min="5633" max="5633" width="70" style="3" customWidth="1"/>
    <col min="5634" max="5639" width="0" style="3" hidden="1" customWidth="1"/>
    <col min="5640" max="5640" width="12.85546875" style="3" customWidth="1"/>
    <col min="5641" max="5641" width="13.5703125" style="3" customWidth="1"/>
    <col min="5642" max="5642" width="11.42578125" style="3" customWidth="1"/>
    <col min="5643" max="5643" width="11.85546875" style="3" customWidth="1"/>
    <col min="5644" max="5644" width="11.5703125" style="3" customWidth="1"/>
    <col min="5645" max="5645" width="11" style="3" customWidth="1"/>
    <col min="5646" max="5888" width="9.140625" style="3"/>
    <col min="5889" max="5889" width="70" style="3" customWidth="1"/>
    <col min="5890" max="5895" width="0" style="3" hidden="1" customWidth="1"/>
    <col min="5896" max="5896" width="12.85546875" style="3" customWidth="1"/>
    <col min="5897" max="5897" width="13.5703125" style="3" customWidth="1"/>
    <col min="5898" max="5898" width="11.42578125" style="3" customWidth="1"/>
    <col min="5899" max="5899" width="11.85546875" style="3" customWidth="1"/>
    <col min="5900" max="5900" width="11.5703125" style="3" customWidth="1"/>
    <col min="5901" max="5901" width="11" style="3" customWidth="1"/>
    <col min="5902" max="6144" width="9.140625" style="3"/>
    <col min="6145" max="6145" width="70" style="3" customWidth="1"/>
    <col min="6146" max="6151" width="0" style="3" hidden="1" customWidth="1"/>
    <col min="6152" max="6152" width="12.85546875" style="3" customWidth="1"/>
    <col min="6153" max="6153" width="13.5703125" style="3" customWidth="1"/>
    <col min="6154" max="6154" width="11.42578125" style="3" customWidth="1"/>
    <col min="6155" max="6155" width="11.85546875" style="3" customWidth="1"/>
    <col min="6156" max="6156" width="11.5703125" style="3" customWidth="1"/>
    <col min="6157" max="6157" width="11" style="3" customWidth="1"/>
    <col min="6158" max="6400" width="9.140625" style="3"/>
    <col min="6401" max="6401" width="70" style="3" customWidth="1"/>
    <col min="6402" max="6407" width="0" style="3" hidden="1" customWidth="1"/>
    <col min="6408" max="6408" width="12.85546875" style="3" customWidth="1"/>
    <col min="6409" max="6409" width="13.5703125" style="3" customWidth="1"/>
    <col min="6410" max="6410" width="11.42578125" style="3" customWidth="1"/>
    <col min="6411" max="6411" width="11.85546875" style="3" customWidth="1"/>
    <col min="6412" max="6412" width="11.5703125" style="3" customWidth="1"/>
    <col min="6413" max="6413" width="11" style="3" customWidth="1"/>
    <col min="6414" max="6656" width="9.140625" style="3"/>
    <col min="6657" max="6657" width="70" style="3" customWidth="1"/>
    <col min="6658" max="6663" width="0" style="3" hidden="1" customWidth="1"/>
    <col min="6664" max="6664" width="12.85546875" style="3" customWidth="1"/>
    <col min="6665" max="6665" width="13.5703125" style="3" customWidth="1"/>
    <col min="6666" max="6666" width="11.42578125" style="3" customWidth="1"/>
    <col min="6667" max="6667" width="11.85546875" style="3" customWidth="1"/>
    <col min="6668" max="6668" width="11.5703125" style="3" customWidth="1"/>
    <col min="6669" max="6669" width="11" style="3" customWidth="1"/>
    <col min="6670" max="6912" width="9.140625" style="3"/>
    <col min="6913" max="6913" width="70" style="3" customWidth="1"/>
    <col min="6914" max="6919" width="0" style="3" hidden="1" customWidth="1"/>
    <col min="6920" max="6920" width="12.85546875" style="3" customWidth="1"/>
    <col min="6921" max="6921" width="13.5703125" style="3" customWidth="1"/>
    <col min="6922" max="6922" width="11.42578125" style="3" customWidth="1"/>
    <col min="6923" max="6923" width="11.85546875" style="3" customWidth="1"/>
    <col min="6924" max="6924" width="11.5703125" style="3" customWidth="1"/>
    <col min="6925" max="6925" width="11" style="3" customWidth="1"/>
    <col min="6926" max="7168" width="9.140625" style="3"/>
    <col min="7169" max="7169" width="70" style="3" customWidth="1"/>
    <col min="7170" max="7175" width="0" style="3" hidden="1" customWidth="1"/>
    <col min="7176" max="7176" width="12.85546875" style="3" customWidth="1"/>
    <col min="7177" max="7177" width="13.5703125" style="3" customWidth="1"/>
    <col min="7178" max="7178" width="11.42578125" style="3" customWidth="1"/>
    <col min="7179" max="7179" width="11.85546875" style="3" customWidth="1"/>
    <col min="7180" max="7180" width="11.5703125" style="3" customWidth="1"/>
    <col min="7181" max="7181" width="11" style="3" customWidth="1"/>
    <col min="7182" max="7424" width="9.140625" style="3"/>
    <col min="7425" max="7425" width="70" style="3" customWidth="1"/>
    <col min="7426" max="7431" width="0" style="3" hidden="1" customWidth="1"/>
    <col min="7432" max="7432" width="12.85546875" style="3" customWidth="1"/>
    <col min="7433" max="7433" width="13.5703125" style="3" customWidth="1"/>
    <col min="7434" max="7434" width="11.42578125" style="3" customWidth="1"/>
    <col min="7435" max="7435" width="11.85546875" style="3" customWidth="1"/>
    <col min="7436" max="7436" width="11.5703125" style="3" customWidth="1"/>
    <col min="7437" max="7437" width="11" style="3" customWidth="1"/>
    <col min="7438" max="7680" width="9.140625" style="3"/>
    <col min="7681" max="7681" width="70" style="3" customWidth="1"/>
    <col min="7682" max="7687" width="0" style="3" hidden="1" customWidth="1"/>
    <col min="7688" max="7688" width="12.85546875" style="3" customWidth="1"/>
    <col min="7689" max="7689" width="13.5703125" style="3" customWidth="1"/>
    <col min="7690" max="7690" width="11.42578125" style="3" customWidth="1"/>
    <col min="7691" max="7691" width="11.85546875" style="3" customWidth="1"/>
    <col min="7692" max="7692" width="11.5703125" style="3" customWidth="1"/>
    <col min="7693" max="7693" width="11" style="3" customWidth="1"/>
    <col min="7694" max="7936" width="9.140625" style="3"/>
    <col min="7937" max="7937" width="70" style="3" customWidth="1"/>
    <col min="7938" max="7943" width="0" style="3" hidden="1" customWidth="1"/>
    <col min="7944" max="7944" width="12.85546875" style="3" customWidth="1"/>
    <col min="7945" max="7945" width="13.5703125" style="3" customWidth="1"/>
    <col min="7946" max="7946" width="11.42578125" style="3" customWidth="1"/>
    <col min="7947" max="7947" width="11.85546875" style="3" customWidth="1"/>
    <col min="7948" max="7948" width="11.5703125" style="3" customWidth="1"/>
    <col min="7949" max="7949" width="11" style="3" customWidth="1"/>
    <col min="7950" max="8192" width="9.140625" style="3"/>
    <col min="8193" max="8193" width="70" style="3" customWidth="1"/>
    <col min="8194" max="8199" width="0" style="3" hidden="1" customWidth="1"/>
    <col min="8200" max="8200" width="12.85546875" style="3" customWidth="1"/>
    <col min="8201" max="8201" width="13.5703125" style="3" customWidth="1"/>
    <col min="8202" max="8202" width="11.42578125" style="3" customWidth="1"/>
    <col min="8203" max="8203" width="11.85546875" style="3" customWidth="1"/>
    <col min="8204" max="8204" width="11.5703125" style="3" customWidth="1"/>
    <col min="8205" max="8205" width="11" style="3" customWidth="1"/>
    <col min="8206" max="8448" width="9.140625" style="3"/>
    <col min="8449" max="8449" width="70" style="3" customWidth="1"/>
    <col min="8450" max="8455" width="0" style="3" hidden="1" customWidth="1"/>
    <col min="8456" max="8456" width="12.85546875" style="3" customWidth="1"/>
    <col min="8457" max="8457" width="13.5703125" style="3" customWidth="1"/>
    <col min="8458" max="8458" width="11.42578125" style="3" customWidth="1"/>
    <col min="8459" max="8459" width="11.85546875" style="3" customWidth="1"/>
    <col min="8460" max="8460" width="11.5703125" style="3" customWidth="1"/>
    <col min="8461" max="8461" width="11" style="3" customWidth="1"/>
    <col min="8462" max="8704" width="9.140625" style="3"/>
    <col min="8705" max="8705" width="70" style="3" customWidth="1"/>
    <col min="8706" max="8711" width="0" style="3" hidden="1" customWidth="1"/>
    <col min="8712" max="8712" width="12.85546875" style="3" customWidth="1"/>
    <col min="8713" max="8713" width="13.5703125" style="3" customWidth="1"/>
    <col min="8714" max="8714" width="11.42578125" style="3" customWidth="1"/>
    <col min="8715" max="8715" width="11.85546875" style="3" customWidth="1"/>
    <col min="8716" max="8716" width="11.5703125" style="3" customWidth="1"/>
    <col min="8717" max="8717" width="11" style="3" customWidth="1"/>
    <col min="8718" max="8960" width="9.140625" style="3"/>
    <col min="8961" max="8961" width="70" style="3" customWidth="1"/>
    <col min="8962" max="8967" width="0" style="3" hidden="1" customWidth="1"/>
    <col min="8968" max="8968" width="12.85546875" style="3" customWidth="1"/>
    <col min="8969" max="8969" width="13.5703125" style="3" customWidth="1"/>
    <col min="8970" max="8970" width="11.42578125" style="3" customWidth="1"/>
    <col min="8971" max="8971" width="11.85546875" style="3" customWidth="1"/>
    <col min="8972" max="8972" width="11.5703125" style="3" customWidth="1"/>
    <col min="8973" max="8973" width="11" style="3" customWidth="1"/>
    <col min="8974" max="9216" width="9.140625" style="3"/>
    <col min="9217" max="9217" width="70" style="3" customWidth="1"/>
    <col min="9218" max="9223" width="0" style="3" hidden="1" customWidth="1"/>
    <col min="9224" max="9224" width="12.85546875" style="3" customWidth="1"/>
    <col min="9225" max="9225" width="13.5703125" style="3" customWidth="1"/>
    <col min="9226" max="9226" width="11.42578125" style="3" customWidth="1"/>
    <col min="9227" max="9227" width="11.85546875" style="3" customWidth="1"/>
    <col min="9228" max="9228" width="11.5703125" style="3" customWidth="1"/>
    <col min="9229" max="9229" width="11" style="3" customWidth="1"/>
    <col min="9230" max="9472" width="9.140625" style="3"/>
    <col min="9473" max="9473" width="70" style="3" customWidth="1"/>
    <col min="9474" max="9479" width="0" style="3" hidden="1" customWidth="1"/>
    <col min="9480" max="9480" width="12.85546875" style="3" customWidth="1"/>
    <col min="9481" max="9481" width="13.5703125" style="3" customWidth="1"/>
    <col min="9482" max="9482" width="11.42578125" style="3" customWidth="1"/>
    <col min="9483" max="9483" width="11.85546875" style="3" customWidth="1"/>
    <col min="9484" max="9484" width="11.5703125" style="3" customWidth="1"/>
    <col min="9485" max="9485" width="11" style="3" customWidth="1"/>
    <col min="9486" max="9728" width="9.140625" style="3"/>
    <col min="9729" max="9729" width="70" style="3" customWidth="1"/>
    <col min="9730" max="9735" width="0" style="3" hidden="1" customWidth="1"/>
    <col min="9736" max="9736" width="12.85546875" style="3" customWidth="1"/>
    <col min="9737" max="9737" width="13.5703125" style="3" customWidth="1"/>
    <col min="9738" max="9738" width="11.42578125" style="3" customWidth="1"/>
    <col min="9739" max="9739" width="11.85546875" style="3" customWidth="1"/>
    <col min="9740" max="9740" width="11.5703125" style="3" customWidth="1"/>
    <col min="9741" max="9741" width="11" style="3" customWidth="1"/>
    <col min="9742" max="9984" width="9.140625" style="3"/>
    <col min="9985" max="9985" width="70" style="3" customWidth="1"/>
    <col min="9986" max="9991" width="0" style="3" hidden="1" customWidth="1"/>
    <col min="9992" max="9992" width="12.85546875" style="3" customWidth="1"/>
    <col min="9993" max="9993" width="13.5703125" style="3" customWidth="1"/>
    <col min="9994" max="9994" width="11.42578125" style="3" customWidth="1"/>
    <col min="9995" max="9995" width="11.85546875" style="3" customWidth="1"/>
    <col min="9996" max="9996" width="11.5703125" style="3" customWidth="1"/>
    <col min="9997" max="9997" width="11" style="3" customWidth="1"/>
    <col min="9998" max="10240" width="9.140625" style="3"/>
    <col min="10241" max="10241" width="70" style="3" customWidth="1"/>
    <col min="10242" max="10247" width="0" style="3" hidden="1" customWidth="1"/>
    <col min="10248" max="10248" width="12.85546875" style="3" customWidth="1"/>
    <col min="10249" max="10249" width="13.5703125" style="3" customWidth="1"/>
    <col min="10250" max="10250" width="11.42578125" style="3" customWidth="1"/>
    <col min="10251" max="10251" width="11.85546875" style="3" customWidth="1"/>
    <col min="10252" max="10252" width="11.5703125" style="3" customWidth="1"/>
    <col min="10253" max="10253" width="11" style="3" customWidth="1"/>
    <col min="10254" max="10496" width="9.140625" style="3"/>
    <col min="10497" max="10497" width="70" style="3" customWidth="1"/>
    <col min="10498" max="10503" width="0" style="3" hidden="1" customWidth="1"/>
    <col min="10504" max="10504" width="12.85546875" style="3" customWidth="1"/>
    <col min="10505" max="10505" width="13.5703125" style="3" customWidth="1"/>
    <col min="10506" max="10506" width="11.42578125" style="3" customWidth="1"/>
    <col min="10507" max="10507" width="11.85546875" style="3" customWidth="1"/>
    <col min="10508" max="10508" width="11.5703125" style="3" customWidth="1"/>
    <col min="10509" max="10509" width="11" style="3" customWidth="1"/>
    <col min="10510" max="10752" width="9.140625" style="3"/>
    <col min="10753" max="10753" width="70" style="3" customWidth="1"/>
    <col min="10754" max="10759" width="0" style="3" hidden="1" customWidth="1"/>
    <col min="10760" max="10760" width="12.85546875" style="3" customWidth="1"/>
    <col min="10761" max="10761" width="13.5703125" style="3" customWidth="1"/>
    <col min="10762" max="10762" width="11.42578125" style="3" customWidth="1"/>
    <col min="10763" max="10763" width="11.85546875" style="3" customWidth="1"/>
    <col min="10764" max="10764" width="11.5703125" style="3" customWidth="1"/>
    <col min="10765" max="10765" width="11" style="3" customWidth="1"/>
    <col min="10766" max="11008" width="9.140625" style="3"/>
    <col min="11009" max="11009" width="70" style="3" customWidth="1"/>
    <col min="11010" max="11015" width="0" style="3" hidden="1" customWidth="1"/>
    <col min="11016" max="11016" width="12.85546875" style="3" customWidth="1"/>
    <col min="11017" max="11017" width="13.5703125" style="3" customWidth="1"/>
    <col min="11018" max="11018" width="11.42578125" style="3" customWidth="1"/>
    <col min="11019" max="11019" width="11.85546875" style="3" customWidth="1"/>
    <col min="11020" max="11020" width="11.5703125" style="3" customWidth="1"/>
    <col min="11021" max="11021" width="11" style="3" customWidth="1"/>
    <col min="11022" max="11264" width="9.140625" style="3"/>
    <col min="11265" max="11265" width="70" style="3" customWidth="1"/>
    <col min="11266" max="11271" width="0" style="3" hidden="1" customWidth="1"/>
    <col min="11272" max="11272" width="12.85546875" style="3" customWidth="1"/>
    <col min="11273" max="11273" width="13.5703125" style="3" customWidth="1"/>
    <col min="11274" max="11274" width="11.42578125" style="3" customWidth="1"/>
    <col min="11275" max="11275" width="11.85546875" style="3" customWidth="1"/>
    <col min="11276" max="11276" width="11.5703125" style="3" customWidth="1"/>
    <col min="11277" max="11277" width="11" style="3" customWidth="1"/>
    <col min="11278" max="11520" width="9.140625" style="3"/>
    <col min="11521" max="11521" width="70" style="3" customWidth="1"/>
    <col min="11522" max="11527" width="0" style="3" hidden="1" customWidth="1"/>
    <col min="11528" max="11528" width="12.85546875" style="3" customWidth="1"/>
    <col min="11529" max="11529" width="13.5703125" style="3" customWidth="1"/>
    <col min="11530" max="11530" width="11.42578125" style="3" customWidth="1"/>
    <col min="11531" max="11531" width="11.85546875" style="3" customWidth="1"/>
    <col min="11532" max="11532" width="11.5703125" style="3" customWidth="1"/>
    <col min="11533" max="11533" width="11" style="3" customWidth="1"/>
    <col min="11534" max="11776" width="9.140625" style="3"/>
    <col min="11777" max="11777" width="70" style="3" customWidth="1"/>
    <col min="11778" max="11783" width="0" style="3" hidden="1" customWidth="1"/>
    <col min="11784" max="11784" width="12.85546875" style="3" customWidth="1"/>
    <col min="11785" max="11785" width="13.5703125" style="3" customWidth="1"/>
    <col min="11786" max="11786" width="11.42578125" style="3" customWidth="1"/>
    <col min="11787" max="11787" width="11.85546875" style="3" customWidth="1"/>
    <col min="11788" max="11788" width="11.5703125" style="3" customWidth="1"/>
    <col min="11789" max="11789" width="11" style="3" customWidth="1"/>
    <col min="11790" max="12032" width="9.140625" style="3"/>
    <col min="12033" max="12033" width="70" style="3" customWidth="1"/>
    <col min="12034" max="12039" width="0" style="3" hidden="1" customWidth="1"/>
    <col min="12040" max="12040" width="12.85546875" style="3" customWidth="1"/>
    <col min="12041" max="12041" width="13.5703125" style="3" customWidth="1"/>
    <col min="12042" max="12042" width="11.42578125" style="3" customWidth="1"/>
    <col min="12043" max="12043" width="11.85546875" style="3" customWidth="1"/>
    <col min="12044" max="12044" width="11.5703125" style="3" customWidth="1"/>
    <col min="12045" max="12045" width="11" style="3" customWidth="1"/>
    <col min="12046" max="12288" width="9.140625" style="3"/>
    <col min="12289" max="12289" width="70" style="3" customWidth="1"/>
    <col min="12290" max="12295" width="0" style="3" hidden="1" customWidth="1"/>
    <col min="12296" max="12296" width="12.85546875" style="3" customWidth="1"/>
    <col min="12297" max="12297" width="13.5703125" style="3" customWidth="1"/>
    <col min="12298" max="12298" width="11.42578125" style="3" customWidth="1"/>
    <col min="12299" max="12299" width="11.85546875" style="3" customWidth="1"/>
    <col min="12300" max="12300" width="11.5703125" style="3" customWidth="1"/>
    <col min="12301" max="12301" width="11" style="3" customWidth="1"/>
    <col min="12302" max="12544" width="9.140625" style="3"/>
    <col min="12545" max="12545" width="70" style="3" customWidth="1"/>
    <col min="12546" max="12551" width="0" style="3" hidden="1" customWidth="1"/>
    <col min="12552" max="12552" width="12.85546875" style="3" customWidth="1"/>
    <col min="12553" max="12553" width="13.5703125" style="3" customWidth="1"/>
    <col min="12554" max="12554" width="11.42578125" style="3" customWidth="1"/>
    <col min="12555" max="12555" width="11.85546875" style="3" customWidth="1"/>
    <col min="12556" max="12556" width="11.5703125" style="3" customWidth="1"/>
    <col min="12557" max="12557" width="11" style="3" customWidth="1"/>
    <col min="12558" max="12800" width="9.140625" style="3"/>
    <col min="12801" max="12801" width="70" style="3" customWidth="1"/>
    <col min="12802" max="12807" width="0" style="3" hidden="1" customWidth="1"/>
    <col min="12808" max="12808" width="12.85546875" style="3" customWidth="1"/>
    <col min="12809" max="12809" width="13.5703125" style="3" customWidth="1"/>
    <col min="12810" max="12810" width="11.42578125" style="3" customWidth="1"/>
    <col min="12811" max="12811" width="11.85546875" style="3" customWidth="1"/>
    <col min="12812" max="12812" width="11.5703125" style="3" customWidth="1"/>
    <col min="12813" max="12813" width="11" style="3" customWidth="1"/>
    <col min="12814" max="13056" width="9.140625" style="3"/>
    <col min="13057" max="13057" width="70" style="3" customWidth="1"/>
    <col min="13058" max="13063" width="0" style="3" hidden="1" customWidth="1"/>
    <col min="13064" max="13064" width="12.85546875" style="3" customWidth="1"/>
    <col min="13065" max="13065" width="13.5703125" style="3" customWidth="1"/>
    <col min="13066" max="13066" width="11.42578125" style="3" customWidth="1"/>
    <col min="13067" max="13067" width="11.85546875" style="3" customWidth="1"/>
    <col min="13068" max="13068" width="11.5703125" style="3" customWidth="1"/>
    <col min="13069" max="13069" width="11" style="3" customWidth="1"/>
    <col min="13070" max="13312" width="9.140625" style="3"/>
    <col min="13313" max="13313" width="70" style="3" customWidth="1"/>
    <col min="13314" max="13319" width="0" style="3" hidden="1" customWidth="1"/>
    <col min="13320" max="13320" width="12.85546875" style="3" customWidth="1"/>
    <col min="13321" max="13321" width="13.5703125" style="3" customWidth="1"/>
    <col min="13322" max="13322" width="11.42578125" style="3" customWidth="1"/>
    <col min="13323" max="13323" width="11.85546875" style="3" customWidth="1"/>
    <col min="13324" max="13324" width="11.5703125" style="3" customWidth="1"/>
    <col min="13325" max="13325" width="11" style="3" customWidth="1"/>
    <col min="13326" max="13568" width="9.140625" style="3"/>
    <col min="13569" max="13569" width="70" style="3" customWidth="1"/>
    <col min="13570" max="13575" width="0" style="3" hidden="1" customWidth="1"/>
    <col min="13576" max="13576" width="12.85546875" style="3" customWidth="1"/>
    <col min="13577" max="13577" width="13.5703125" style="3" customWidth="1"/>
    <col min="13578" max="13578" width="11.42578125" style="3" customWidth="1"/>
    <col min="13579" max="13579" width="11.85546875" style="3" customWidth="1"/>
    <col min="13580" max="13580" width="11.5703125" style="3" customWidth="1"/>
    <col min="13581" max="13581" width="11" style="3" customWidth="1"/>
    <col min="13582" max="13824" width="9.140625" style="3"/>
    <col min="13825" max="13825" width="70" style="3" customWidth="1"/>
    <col min="13826" max="13831" width="0" style="3" hidden="1" customWidth="1"/>
    <col min="13832" max="13832" width="12.85546875" style="3" customWidth="1"/>
    <col min="13833" max="13833" width="13.5703125" style="3" customWidth="1"/>
    <col min="13834" max="13834" width="11.42578125" style="3" customWidth="1"/>
    <col min="13835" max="13835" width="11.85546875" style="3" customWidth="1"/>
    <col min="13836" max="13836" width="11.5703125" style="3" customWidth="1"/>
    <col min="13837" max="13837" width="11" style="3" customWidth="1"/>
    <col min="13838" max="14080" width="9.140625" style="3"/>
    <col min="14081" max="14081" width="70" style="3" customWidth="1"/>
    <col min="14082" max="14087" width="0" style="3" hidden="1" customWidth="1"/>
    <col min="14088" max="14088" width="12.85546875" style="3" customWidth="1"/>
    <col min="14089" max="14089" width="13.5703125" style="3" customWidth="1"/>
    <col min="14090" max="14090" width="11.42578125" style="3" customWidth="1"/>
    <col min="14091" max="14091" width="11.85546875" style="3" customWidth="1"/>
    <col min="14092" max="14092" width="11.5703125" style="3" customWidth="1"/>
    <col min="14093" max="14093" width="11" style="3" customWidth="1"/>
    <col min="14094" max="14336" width="9.140625" style="3"/>
    <col min="14337" max="14337" width="70" style="3" customWidth="1"/>
    <col min="14338" max="14343" width="0" style="3" hidden="1" customWidth="1"/>
    <col min="14344" max="14344" width="12.85546875" style="3" customWidth="1"/>
    <col min="14345" max="14345" width="13.5703125" style="3" customWidth="1"/>
    <col min="14346" max="14346" width="11.42578125" style="3" customWidth="1"/>
    <col min="14347" max="14347" width="11.85546875" style="3" customWidth="1"/>
    <col min="14348" max="14348" width="11.5703125" style="3" customWidth="1"/>
    <col min="14349" max="14349" width="11" style="3" customWidth="1"/>
    <col min="14350" max="14592" width="9.140625" style="3"/>
    <col min="14593" max="14593" width="70" style="3" customWidth="1"/>
    <col min="14594" max="14599" width="0" style="3" hidden="1" customWidth="1"/>
    <col min="14600" max="14600" width="12.85546875" style="3" customWidth="1"/>
    <col min="14601" max="14601" width="13.5703125" style="3" customWidth="1"/>
    <col min="14602" max="14602" width="11.42578125" style="3" customWidth="1"/>
    <col min="14603" max="14603" width="11.85546875" style="3" customWidth="1"/>
    <col min="14604" max="14604" width="11.5703125" style="3" customWidth="1"/>
    <col min="14605" max="14605" width="11" style="3" customWidth="1"/>
    <col min="14606" max="14848" width="9.140625" style="3"/>
    <col min="14849" max="14849" width="70" style="3" customWidth="1"/>
    <col min="14850" max="14855" width="0" style="3" hidden="1" customWidth="1"/>
    <col min="14856" max="14856" width="12.85546875" style="3" customWidth="1"/>
    <col min="14857" max="14857" width="13.5703125" style="3" customWidth="1"/>
    <col min="14858" max="14858" width="11.42578125" style="3" customWidth="1"/>
    <col min="14859" max="14859" width="11.85546875" style="3" customWidth="1"/>
    <col min="14860" max="14860" width="11.5703125" style="3" customWidth="1"/>
    <col min="14861" max="14861" width="11" style="3" customWidth="1"/>
    <col min="14862" max="15104" width="9.140625" style="3"/>
    <col min="15105" max="15105" width="70" style="3" customWidth="1"/>
    <col min="15106" max="15111" width="0" style="3" hidden="1" customWidth="1"/>
    <col min="15112" max="15112" width="12.85546875" style="3" customWidth="1"/>
    <col min="15113" max="15113" width="13.5703125" style="3" customWidth="1"/>
    <col min="15114" max="15114" width="11.42578125" style="3" customWidth="1"/>
    <col min="15115" max="15115" width="11.85546875" style="3" customWidth="1"/>
    <col min="15116" max="15116" width="11.5703125" style="3" customWidth="1"/>
    <col min="15117" max="15117" width="11" style="3" customWidth="1"/>
    <col min="15118" max="15360" width="9.140625" style="3"/>
    <col min="15361" max="15361" width="70" style="3" customWidth="1"/>
    <col min="15362" max="15367" width="0" style="3" hidden="1" customWidth="1"/>
    <col min="15368" max="15368" width="12.85546875" style="3" customWidth="1"/>
    <col min="15369" max="15369" width="13.5703125" style="3" customWidth="1"/>
    <col min="15370" max="15370" width="11.42578125" style="3" customWidth="1"/>
    <col min="15371" max="15371" width="11.85546875" style="3" customWidth="1"/>
    <col min="15372" max="15372" width="11.5703125" style="3" customWidth="1"/>
    <col min="15373" max="15373" width="11" style="3" customWidth="1"/>
    <col min="15374" max="15616" width="9.140625" style="3"/>
    <col min="15617" max="15617" width="70" style="3" customWidth="1"/>
    <col min="15618" max="15623" width="0" style="3" hidden="1" customWidth="1"/>
    <col min="15624" max="15624" width="12.85546875" style="3" customWidth="1"/>
    <col min="15625" max="15625" width="13.5703125" style="3" customWidth="1"/>
    <col min="15626" max="15626" width="11.42578125" style="3" customWidth="1"/>
    <col min="15627" max="15627" width="11.85546875" style="3" customWidth="1"/>
    <col min="15628" max="15628" width="11.5703125" style="3" customWidth="1"/>
    <col min="15629" max="15629" width="11" style="3" customWidth="1"/>
    <col min="15630" max="15872" width="9.140625" style="3"/>
    <col min="15873" max="15873" width="70" style="3" customWidth="1"/>
    <col min="15874" max="15879" width="0" style="3" hidden="1" customWidth="1"/>
    <col min="15880" max="15880" width="12.85546875" style="3" customWidth="1"/>
    <col min="15881" max="15881" width="13.5703125" style="3" customWidth="1"/>
    <col min="15882" max="15882" width="11.42578125" style="3" customWidth="1"/>
    <col min="15883" max="15883" width="11.85546875" style="3" customWidth="1"/>
    <col min="15884" max="15884" width="11.5703125" style="3" customWidth="1"/>
    <col min="15885" max="15885" width="11" style="3" customWidth="1"/>
    <col min="15886" max="16128" width="9.140625" style="3"/>
    <col min="16129" max="16129" width="70" style="3" customWidth="1"/>
    <col min="16130" max="16135" width="0" style="3" hidden="1" customWidth="1"/>
    <col min="16136" max="16136" width="12.85546875" style="3" customWidth="1"/>
    <col min="16137" max="16137" width="13.5703125" style="3" customWidth="1"/>
    <col min="16138" max="16138" width="11.42578125" style="3" customWidth="1"/>
    <col min="16139" max="16139" width="11.85546875" style="3" customWidth="1"/>
    <col min="16140" max="16140" width="11.5703125" style="3" customWidth="1"/>
    <col min="16141" max="16141" width="11" style="3" customWidth="1"/>
    <col min="16142" max="16384" width="9.140625" style="3"/>
  </cols>
  <sheetData>
    <row r="1" spans="1:13" ht="36" customHeight="1" x14ac:dyDescent="0.25">
      <c r="A1" s="1"/>
      <c r="B1" s="50"/>
      <c r="C1" s="50"/>
      <c r="D1" s="50"/>
      <c r="E1" s="2"/>
      <c r="F1" s="2"/>
      <c r="G1" s="2"/>
      <c r="H1" s="2"/>
      <c r="J1" s="61" t="s">
        <v>30</v>
      </c>
      <c r="K1" s="61"/>
      <c r="L1" s="61"/>
      <c r="M1" s="61"/>
    </row>
    <row r="2" spans="1:13" ht="12.75" customHeight="1" x14ac:dyDescent="0.25">
      <c r="A2" s="1"/>
      <c r="B2" s="51"/>
      <c r="C2" s="51"/>
      <c r="D2" s="51"/>
    </row>
    <row r="3" spans="1:13" ht="27.75" customHeight="1" x14ac:dyDescent="0.2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20.25" customHeight="1" thickBot="1" x14ac:dyDescent="0.3">
      <c r="A4" s="1"/>
      <c r="B4" s="1"/>
      <c r="C4" s="1"/>
      <c r="D4" s="1"/>
    </row>
    <row r="5" spans="1:13" ht="39" customHeight="1" x14ac:dyDescent="0.2">
      <c r="A5" s="53" t="s">
        <v>1</v>
      </c>
      <c r="B5" s="55" t="s">
        <v>2</v>
      </c>
      <c r="C5" s="56"/>
      <c r="D5" s="57"/>
      <c r="E5" s="58" t="s">
        <v>3</v>
      </c>
      <c r="F5" s="59"/>
      <c r="G5" s="60"/>
      <c r="H5" s="55" t="s">
        <v>4</v>
      </c>
      <c r="I5" s="56"/>
      <c r="J5" s="57"/>
      <c r="K5" s="55" t="s">
        <v>31</v>
      </c>
      <c r="L5" s="56"/>
      <c r="M5" s="57"/>
    </row>
    <row r="6" spans="1:13" ht="43.5" customHeight="1" x14ac:dyDescent="0.2">
      <c r="A6" s="54"/>
      <c r="B6" s="4" t="s">
        <v>5</v>
      </c>
      <c r="C6" s="5" t="s">
        <v>6</v>
      </c>
      <c r="D6" s="6" t="s">
        <v>7</v>
      </c>
      <c r="E6" s="7" t="s">
        <v>5</v>
      </c>
      <c r="F6" s="5" t="s">
        <v>6</v>
      </c>
      <c r="G6" s="8" t="s">
        <v>7</v>
      </c>
      <c r="H6" s="4" t="s">
        <v>5</v>
      </c>
      <c r="I6" s="5" t="s">
        <v>6</v>
      </c>
      <c r="J6" s="6" t="s">
        <v>7</v>
      </c>
      <c r="K6" s="4" t="s">
        <v>5</v>
      </c>
      <c r="L6" s="5" t="s">
        <v>6</v>
      </c>
      <c r="M6" s="6" t="s">
        <v>7</v>
      </c>
    </row>
    <row r="7" spans="1:13" ht="21" customHeight="1" x14ac:dyDescent="0.25">
      <c r="A7" s="9" t="s">
        <v>8</v>
      </c>
      <c r="B7" s="10"/>
      <c r="C7" s="11"/>
      <c r="D7" s="12"/>
      <c r="E7" s="13"/>
      <c r="F7" s="11"/>
      <c r="G7" s="14"/>
      <c r="H7" s="10"/>
      <c r="I7" s="11"/>
      <c r="J7" s="12"/>
      <c r="K7" s="10"/>
      <c r="L7" s="11"/>
      <c r="M7" s="12"/>
    </row>
    <row r="8" spans="1:13" ht="19.5" customHeight="1" x14ac:dyDescent="0.25">
      <c r="A8" s="15" t="s">
        <v>9</v>
      </c>
      <c r="B8" s="16">
        <f>'[1]ТЭП '!E6</f>
        <v>2378.1999999999998</v>
      </c>
      <c r="C8" s="17"/>
      <c r="D8" s="18"/>
      <c r="E8" s="19">
        <f>'[1]ТЭП '!F6</f>
        <v>619.25</v>
      </c>
      <c r="F8" s="17"/>
      <c r="G8" s="20"/>
      <c r="H8" s="38">
        <v>2378.1999999999998</v>
      </c>
      <c r="I8" s="39"/>
      <c r="J8" s="40"/>
      <c r="K8" s="38">
        <v>2378.1999999999998</v>
      </c>
      <c r="L8" s="39"/>
      <c r="M8" s="40"/>
    </row>
    <row r="9" spans="1:13" ht="15.75" x14ac:dyDescent="0.25">
      <c r="A9" s="21" t="s">
        <v>10</v>
      </c>
      <c r="B9" s="22">
        <f>'[1]ТЭП '!E7</f>
        <v>89.1</v>
      </c>
      <c r="C9" s="17"/>
      <c r="D9" s="18"/>
      <c r="E9" s="23">
        <f>'[1]ТЭП '!F7</f>
        <v>55.99</v>
      </c>
      <c r="F9" s="17"/>
      <c r="G9" s="20"/>
      <c r="H9" s="41">
        <v>89.1</v>
      </c>
      <c r="I9" s="39"/>
      <c r="J9" s="40"/>
      <c r="K9" s="41">
        <v>89.1</v>
      </c>
      <c r="L9" s="39"/>
      <c r="M9" s="40"/>
    </row>
    <row r="10" spans="1:13" ht="18.75" customHeight="1" x14ac:dyDescent="0.25">
      <c r="A10" s="15" t="s">
        <v>11</v>
      </c>
      <c r="B10" s="22">
        <f>'[1]ТЭП '!E10</f>
        <v>2289.1</v>
      </c>
      <c r="C10" s="17"/>
      <c r="D10" s="18"/>
      <c r="E10" s="23">
        <f>'[1]ТЭП '!F10</f>
        <v>563.26</v>
      </c>
      <c r="F10" s="17"/>
      <c r="G10" s="20"/>
      <c r="H10" s="41">
        <v>2289.1</v>
      </c>
      <c r="I10" s="39"/>
      <c r="J10" s="40"/>
      <c r="K10" s="41">
        <v>2289.1</v>
      </c>
      <c r="L10" s="39"/>
      <c r="M10" s="40"/>
    </row>
    <row r="11" spans="1:13" ht="16.5" customHeight="1" x14ac:dyDescent="0.25">
      <c r="A11" s="21" t="s">
        <v>12</v>
      </c>
      <c r="B11" s="22">
        <f>'[1]ТЭП '!E11</f>
        <v>207</v>
      </c>
      <c r="C11" s="17"/>
      <c r="D11" s="18"/>
      <c r="E11" s="23">
        <f>'[1]ТЭП '!F11</f>
        <v>50.91</v>
      </c>
      <c r="F11" s="17"/>
      <c r="G11" s="20"/>
      <c r="H11" s="41">
        <v>207</v>
      </c>
      <c r="I11" s="39"/>
      <c r="J11" s="40"/>
      <c r="K11" s="41">
        <v>207</v>
      </c>
      <c r="L11" s="39"/>
      <c r="M11" s="40"/>
    </row>
    <row r="12" spans="1:13" ht="18.75" customHeight="1" x14ac:dyDescent="0.25">
      <c r="A12" s="9" t="s">
        <v>13</v>
      </c>
      <c r="B12" s="16">
        <f>'[1]ТЭП '!E13</f>
        <v>2082.1</v>
      </c>
      <c r="C12" s="17"/>
      <c r="D12" s="18"/>
      <c r="E12" s="19">
        <f>'[1]ТЭП '!F13</f>
        <v>512.35</v>
      </c>
      <c r="F12" s="17"/>
      <c r="G12" s="20"/>
      <c r="H12" s="38">
        <v>2082.1</v>
      </c>
      <c r="I12" s="39"/>
      <c r="J12" s="40"/>
      <c r="K12" s="38">
        <v>2082.1</v>
      </c>
      <c r="L12" s="39"/>
      <c r="M12" s="40"/>
    </row>
    <row r="13" spans="1:13" ht="15" customHeight="1" x14ac:dyDescent="0.25">
      <c r="A13" s="21" t="s">
        <v>14</v>
      </c>
      <c r="B13" s="22"/>
      <c r="C13" s="17"/>
      <c r="D13" s="18"/>
      <c r="E13" s="23"/>
      <c r="F13" s="17"/>
      <c r="G13" s="20"/>
      <c r="H13" s="41"/>
      <c r="I13" s="39"/>
      <c r="J13" s="40"/>
      <c r="K13" s="41"/>
      <c r="L13" s="39"/>
      <c r="M13" s="40"/>
    </row>
    <row r="14" spans="1:13" ht="17.25" customHeight="1" x14ac:dyDescent="0.25">
      <c r="A14" s="21" t="s">
        <v>15</v>
      </c>
      <c r="B14" s="22">
        <f>'[1]ТЭП '!E18</f>
        <v>734.9</v>
      </c>
      <c r="C14" s="17"/>
      <c r="D14" s="18"/>
      <c r="E14" s="23"/>
      <c r="F14" s="17"/>
      <c r="G14" s="20"/>
      <c r="H14" s="41">
        <v>734.9</v>
      </c>
      <c r="I14" s="39"/>
      <c r="J14" s="40"/>
      <c r="K14" s="41">
        <v>734.9</v>
      </c>
      <c r="L14" s="39"/>
      <c r="M14" s="40"/>
    </row>
    <row r="15" spans="1:13" ht="18" customHeight="1" x14ac:dyDescent="0.25">
      <c r="A15" s="21" t="s">
        <v>16</v>
      </c>
      <c r="B15" s="22">
        <f>'[1]ТЭП '!E21</f>
        <v>1347.2</v>
      </c>
      <c r="C15" s="17"/>
      <c r="D15" s="18"/>
      <c r="E15" s="23"/>
      <c r="F15" s="17"/>
      <c r="G15" s="20"/>
      <c r="H15" s="41">
        <v>1347.2</v>
      </c>
      <c r="I15" s="39"/>
      <c r="J15" s="40"/>
      <c r="K15" s="41">
        <v>1347.2</v>
      </c>
      <c r="L15" s="39"/>
      <c r="M15" s="40"/>
    </row>
    <row r="16" spans="1:13" s="27" customFormat="1" ht="20.25" customHeight="1" x14ac:dyDescent="0.25">
      <c r="A16" s="24" t="s">
        <v>17</v>
      </c>
      <c r="B16" s="16">
        <f>'[1]Калькуляция 2020'!D5</f>
        <v>4797.01</v>
      </c>
      <c r="C16" s="25">
        <f t="shared" ref="C16:C25" si="0">B16/$B$12*1000</f>
        <v>2303.9287258056775</v>
      </c>
      <c r="D16" s="26">
        <f t="shared" ref="D16:D25" si="1">B16/$B$25*100</f>
        <v>98.526723546543877</v>
      </c>
      <c r="E16" s="19">
        <f>'[1]Калькуляция 2020'!E5</f>
        <v>3040.42</v>
      </c>
      <c r="F16" s="25">
        <f t="shared" ref="F16:F25" si="2">E16/$E$12*1000</f>
        <v>5934.2636869327607</v>
      </c>
      <c r="G16" s="26">
        <f t="shared" ref="G16:G25" si="3">E16/$E$25*100</f>
        <v>93.990392046543548</v>
      </c>
      <c r="H16" s="42">
        <v>4668.5711938506147</v>
      </c>
      <c r="I16" s="39">
        <v>2242.2415800636932</v>
      </c>
      <c r="J16" s="40">
        <v>95.126062031468294</v>
      </c>
      <c r="K16" s="42">
        <v>4820.949162661218</v>
      </c>
      <c r="L16" s="39">
        <v>2315.4263304650203</v>
      </c>
      <c r="M16" s="40">
        <v>96.675889039791869</v>
      </c>
    </row>
    <row r="17" spans="1:13" ht="20.25" customHeight="1" x14ac:dyDescent="0.25">
      <c r="A17" s="21" t="s">
        <v>18</v>
      </c>
      <c r="B17" s="22">
        <f>'[1]Калькуляция 2020'!D6</f>
        <v>2427.92</v>
      </c>
      <c r="C17" s="17">
        <f t="shared" si="0"/>
        <v>1166.091926420441</v>
      </c>
      <c r="D17" s="18">
        <f t="shared" si="1"/>
        <v>49.867522192600141</v>
      </c>
      <c r="E17" s="23">
        <f>'[1]Калькуляция 2020'!E6</f>
        <v>646.79999999999995</v>
      </c>
      <c r="F17" s="17">
        <f t="shared" si="2"/>
        <v>1262.4182687615885</v>
      </c>
      <c r="G17" s="18">
        <f t="shared" si="3"/>
        <v>19.994930166129798</v>
      </c>
      <c r="H17" s="41">
        <v>2469.4625338567162</v>
      </c>
      <c r="I17" s="39">
        <v>1186.0441543906231</v>
      </c>
      <c r="J17" s="40">
        <v>50.317374722583594</v>
      </c>
      <c r="K17" s="41">
        <v>2543.5464098724174</v>
      </c>
      <c r="L17" s="39">
        <v>1221.6254790223416</v>
      </c>
      <c r="M17" s="40">
        <v>51.006472416864781</v>
      </c>
    </row>
    <row r="18" spans="1:13" ht="19.5" customHeight="1" x14ac:dyDescent="0.25">
      <c r="A18" s="21" t="s">
        <v>19</v>
      </c>
      <c r="B18" s="22">
        <f>'[1]Калькуляция 2020'!D10</f>
        <v>358.89</v>
      </c>
      <c r="C18" s="17">
        <f t="shared" si="0"/>
        <v>172.36924259161424</v>
      </c>
      <c r="D18" s="18">
        <f t="shared" si="1"/>
        <v>7.3713116740676234</v>
      </c>
      <c r="E18" s="23">
        <f>'[1]Калькуляция 2020'!E10</f>
        <v>124.8</v>
      </c>
      <c r="F18" s="17">
        <f t="shared" si="2"/>
        <v>243.58348785010244</v>
      </c>
      <c r="G18" s="18">
        <f t="shared" si="3"/>
        <v>3.8580199207374752</v>
      </c>
      <c r="H18" s="41">
        <v>261.01637903389832</v>
      </c>
      <c r="I18" s="39">
        <v>125.36207628543217</v>
      </c>
      <c r="J18" s="40">
        <v>5.3184281083499201</v>
      </c>
      <c r="K18" s="41">
        <v>272.38864739999997</v>
      </c>
      <c r="L18" s="39">
        <v>130.82399855914701</v>
      </c>
      <c r="M18" s="40">
        <v>5.4622883924386887</v>
      </c>
    </row>
    <row r="19" spans="1:13" ht="18" customHeight="1" x14ac:dyDescent="0.25">
      <c r="A19" s="28" t="s">
        <v>20</v>
      </c>
      <c r="B19" s="22">
        <f>'[1]Калькуляция 2020'!D22</f>
        <v>300</v>
      </c>
      <c r="C19" s="17">
        <f t="shared" si="0"/>
        <v>144.08529849671007</v>
      </c>
      <c r="D19" s="18">
        <f t="shared" si="1"/>
        <v>6.1617584837144728</v>
      </c>
      <c r="E19" s="23">
        <f>'[1]Калькуляция 2020'!E22</f>
        <v>268.16000000000003</v>
      </c>
      <c r="F19" s="17">
        <f t="shared" si="2"/>
        <v>523.39221235483558</v>
      </c>
      <c r="G19" s="18">
        <f t="shared" si="3"/>
        <v>8.289796650200012</v>
      </c>
      <c r="H19" s="41">
        <v>64.497</v>
      </c>
      <c r="I19" s="39">
        <v>30.976898323807696</v>
      </c>
      <c r="J19" s="40">
        <v>1.314180585041739</v>
      </c>
      <c r="K19" s="41">
        <v>66.431910000000002</v>
      </c>
      <c r="L19" s="39">
        <v>31.906205273521927</v>
      </c>
      <c r="M19" s="40">
        <v>1.3321783207347124</v>
      </c>
    </row>
    <row r="20" spans="1:13" ht="18.75" customHeight="1" x14ac:dyDescent="0.25">
      <c r="A20" s="21" t="s">
        <v>21</v>
      </c>
      <c r="B20" s="22">
        <f>'[1]Калькуляция 2020'!D25</f>
        <v>1710.21</v>
      </c>
      <c r="C20" s="17">
        <f t="shared" si="0"/>
        <v>821.38706114019499</v>
      </c>
      <c r="D20" s="18">
        <f t="shared" si="1"/>
        <v>35.126336588111094</v>
      </c>
      <c r="E20" s="23">
        <f>'[1]Калькуляция 2020'!E25</f>
        <v>2000.66</v>
      </c>
      <c r="F20" s="17">
        <f t="shared" si="2"/>
        <v>3904.869717966234</v>
      </c>
      <c r="G20" s="18">
        <f t="shared" si="3"/>
        <v>61.847645309476263</v>
      </c>
      <c r="H20" s="41">
        <v>1873.5952809600001</v>
      </c>
      <c r="I20" s="39">
        <v>899.85845106382988</v>
      </c>
      <c r="J20" s="40">
        <v>38.17607861549304</v>
      </c>
      <c r="K20" s="41">
        <v>1938.5821953888005</v>
      </c>
      <c r="L20" s="39">
        <v>931.07064761000947</v>
      </c>
      <c r="M20" s="40">
        <v>38.874949909753674</v>
      </c>
    </row>
    <row r="21" spans="1:13" s="27" customFormat="1" ht="17.25" customHeight="1" x14ac:dyDescent="0.25">
      <c r="A21" s="24" t="s">
        <v>22</v>
      </c>
      <c r="B21" s="16">
        <f>'[1]Калькуляция 2020'!D42</f>
        <v>47.5</v>
      </c>
      <c r="C21" s="25">
        <f t="shared" si="0"/>
        <v>22.813505595312424</v>
      </c>
      <c r="D21" s="26">
        <f t="shared" si="1"/>
        <v>0.97561175992145821</v>
      </c>
      <c r="E21" s="19">
        <f>'[1]Калькуляция 2020'!E42</f>
        <v>130</v>
      </c>
      <c r="F21" s="25">
        <f t="shared" si="2"/>
        <v>253.73279984385672</v>
      </c>
      <c r="G21" s="26">
        <f t="shared" si="3"/>
        <v>4.0187707507682031</v>
      </c>
      <c r="H21" s="42">
        <v>190.61</v>
      </c>
      <c r="I21" s="39">
        <v>91.546995821526352</v>
      </c>
      <c r="J21" s="40">
        <v>3.8838389586307254</v>
      </c>
      <c r="K21" s="42">
        <v>196.32830000000001</v>
      </c>
      <c r="L21" s="39">
        <v>94.293405696172144</v>
      </c>
      <c r="M21" s="40">
        <v>3.9370282294563088</v>
      </c>
    </row>
    <row r="22" spans="1:13" ht="19.5" customHeight="1" x14ac:dyDescent="0.25">
      <c r="A22" s="21" t="s">
        <v>23</v>
      </c>
      <c r="B22" s="22">
        <f>'[1]Калькуляция 2020'!D44</f>
        <v>47.5</v>
      </c>
      <c r="C22" s="17">
        <f t="shared" si="0"/>
        <v>22.813505595312424</v>
      </c>
      <c r="D22" s="18">
        <f t="shared" si="1"/>
        <v>0.97561175992145821</v>
      </c>
      <c r="E22" s="23">
        <f>'[1]Калькуляция 2020'!E44</f>
        <v>50</v>
      </c>
      <c r="F22" s="17">
        <f t="shared" si="2"/>
        <v>97.589538401483352</v>
      </c>
      <c r="G22" s="18">
        <f t="shared" si="3"/>
        <v>1.5456810579877704</v>
      </c>
      <c r="H22" s="41">
        <v>190.61</v>
      </c>
      <c r="I22" s="39">
        <v>91.546995821526352</v>
      </c>
      <c r="J22" s="40">
        <v>3.8838389586307254</v>
      </c>
      <c r="K22" s="41">
        <v>196.32830000000001</v>
      </c>
      <c r="L22" s="39">
        <v>94.293405696172144</v>
      </c>
      <c r="M22" s="40">
        <v>3.9370282294563088</v>
      </c>
    </row>
    <row r="23" spans="1:13" s="27" customFormat="1" ht="18.75" customHeight="1" x14ac:dyDescent="0.25">
      <c r="A23" s="9" t="s">
        <v>24</v>
      </c>
      <c r="B23" s="16">
        <f>'[1]Калькуляция 2020'!D51</f>
        <v>4844.51</v>
      </c>
      <c r="C23" s="25">
        <f t="shared" si="0"/>
        <v>2326.7422314009896</v>
      </c>
      <c r="D23" s="26">
        <f t="shared" si="1"/>
        <v>99.502335306465341</v>
      </c>
      <c r="E23" s="19">
        <f>'[1]Калькуляция 2020'!E51</f>
        <v>3170.42</v>
      </c>
      <c r="F23" s="25">
        <f t="shared" si="2"/>
        <v>6187.9964867766175</v>
      </c>
      <c r="G23" s="26">
        <f t="shared" si="3"/>
        <v>98.009162797311745</v>
      </c>
      <c r="H23" s="42">
        <v>4859.1811938506144</v>
      </c>
      <c r="I23" s="39">
        <v>2333.7885758852194</v>
      </c>
      <c r="J23" s="40">
        <v>99.009900990099013</v>
      </c>
      <c r="K23" s="42">
        <v>5017.2774626612181</v>
      </c>
      <c r="L23" s="39">
        <v>2409.7197361611925</v>
      </c>
      <c r="M23" s="40">
        <v>100.61291726924817</v>
      </c>
    </row>
    <row r="24" spans="1:13" s="27" customFormat="1" ht="16.5" customHeight="1" x14ac:dyDescent="0.25">
      <c r="A24" s="9" t="s">
        <v>25</v>
      </c>
      <c r="B24" s="22">
        <f>'[1]Калькуляция 2020'!D54</f>
        <v>48.45</v>
      </c>
      <c r="C24" s="17">
        <f t="shared" si="0"/>
        <v>23.269775707218674</v>
      </c>
      <c r="D24" s="18">
        <f t="shared" si="1"/>
        <v>0.99512399511988736</v>
      </c>
      <c r="E24" s="23">
        <f>'[1]Калькуляция 2020'!E54</f>
        <v>64.400000000000006</v>
      </c>
      <c r="F24" s="17">
        <f t="shared" si="2"/>
        <v>125.69532546111056</v>
      </c>
      <c r="G24" s="18">
        <f t="shared" si="3"/>
        <v>1.9908372026882486</v>
      </c>
      <c r="H24" s="41">
        <v>48.591811938506147</v>
      </c>
      <c r="I24" s="39">
        <v>23.337885758852192</v>
      </c>
      <c r="J24" s="40">
        <v>0.99009900990099031</v>
      </c>
      <c r="K24" s="41">
        <v>50.172774626612181</v>
      </c>
      <c r="L24" s="39">
        <v>24.097197361611922</v>
      </c>
      <c r="M24" s="40">
        <v>1.0061291726924817</v>
      </c>
    </row>
    <row r="25" spans="1:13" s="27" customFormat="1" ht="19.5" customHeight="1" x14ac:dyDescent="0.25">
      <c r="A25" s="29" t="s">
        <v>26</v>
      </c>
      <c r="B25" s="16">
        <f>'[1]Калькуляция 2020'!D63</f>
        <v>4868.74</v>
      </c>
      <c r="C25" s="25">
        <f t="shared" si="0"/>
        <v>2338.3795206762406</v>
      </c>
      <c r="D25" s="26">
        <f t="shared" si="1"/>
        <v>100</v>
      </c>
      <c r="E25" s="19">
        <f>'[1]Калькуляция 2020'!E63</f>
        <v>3234.82</v>
      </c>
      <c r="F25" s="25">
        <f t="shared" si="2"/>
        <v>6313.6918122377283</v>
      </c>
      <c r="G25" s="26">
        <f t="shared" si="3"/>
        <v>100</v>
      </c>
      <c r="H25" s="42">
        <v>4907.7730057891204</v>
      </c>
      <c r="I25" s="39">
        <v>2357.1264616440712</v>
      </c>
      <c r="J25" s="40">
        <v>100</v>
      </c>
      <c r="K25" s="42">
        <v>4986.713037287831</v>
      </c>
      <c r="L25" s="39">
        <v>2395.0401216501759</v>
      </c>
      <c r="M25" s="40">
        <v>100</v>
      </c>
    </row>
    <row r="26" spans="1:13" s="27" customFormat="1" ht="15.75" customHeight="1" x14ac:dyDescent="0.25">
      <c r="A26" s="9" t="s">
        <v>27</v>
      </c>
      <c r="B26" s="16"/>
      <c r="C26" s="25"/>
      <c r="D26" s="26"/>
      <c r="E26" s="19"/>
      <c r="F26" s="25"/>
      <c r="G26" s="30"/>
      <c r="H26" s="43"/>
      <c r="I26" s="43"/>
      <c r="J26" s="43"/>
      <c r="K26" s="45"/>
      <c r="L26" s="43"/>
      <c r="M26" s="44"/>
    </row>
    <row r="27" spans="1:13" s="27" customFormat="1" ht="17.25" customHeight="1" x14ac:dyDescent="0.25">
      <c r="A27" s="9" t="s">
        <v>28</v>
      </c>
      <c r="B27" s="16">
        <f>'[1]Калькуляция 2020'!D68</f>
        <v>2338.38</v>
      </c>
      <c r="C27" s="25"/>
      <c r="D27" s="26"/>
      <c r="E27" s="19">
        <f>'[1]Калькуляция 2020'!E68</f>
        <v>6313.69</v>
      </c>
      <c r="F27" s="25"/>
      <c r="G27" s="30"/>
      <c r="H27" s="43"/>
      <c r="I27" s="43">
        <v>2338.38</v>
      </c>
      <c r="J27" s="43"/>
      <c r="K27" s="45"/>
      <c r="L27" s="43">
        <v>2385.2461541101775</v>
      </c>
      <c r="M27" s="44"/>
    </row>
    <row r="28" spans="1:13" ht="17.25" customHeight="1" thickBot="1" x14ac:dyDescent="0.3">
      <c r="A28" s="31" t="s">
        <v>29</v>
      </c>
      <c r="B28" s="32">
        <f>'[1]Калькуляция 2020'!D69</f>
        <v>2338.38</v>
      </c>
      <c r="C28" s="33"/>
      <c r="D28" s="34"/>
      <c r="E28" s="35">
        <f>'[1]Калькуляция 2020'!E69</f>
        <v>6313.69</v>
      </c>
      <c r="F28" s="36"/>
      <c r="G28" s="37"/>
      <c r="H28" s="46"/>
      <c r="I28" s="46">
        <v>2385.2461541101775</v>
      </c>
      <c r="J28" s="47"/>
      <c r="K28" s="48"/>
      <c r="L28" s="46">
        <v>2409.7310729601736</v>
      </c>
      <c r="M28" s="49"/>
    </row>
  </sheetData>
  <mergeCells count="9">
    <mergeCell ref="B1:D1"/>
    <mergeCell ref="B2:D2"/>
    <mergeCell ref="A3:M3"/>
    <mergeCell ref="A5:A6"/>
    <mergeCell ref="B5:D5"/>
    <mergeCell ref="E5:G5"/>
    <mergeCell ref="H5:J5"/>
    <mergeCell ref="K5:M5"/>
    <mergeCell ref="J1:M1"/>
  </mergeCells>
  <pageMargins left="0.59055118110236227" right="0.15748031496062992" top="0.39370078740157483" bottom="0.27559055118110237" header="0.51181102362204722" footer="0.35433070866141736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 2020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Романова Светлана Александровна</dc:creator>
  <cp:lastModifiedBy>Романова Светлана Александровна</cp:lastModifiedBy>
  <cp:lastPrinted>2019-12-13T08:59:28Z</cp:lastPrinted>
  <dcterms:created xsi:type="dcterms:W3CDTF">2015-06-05T18:19:34Z</dcterms:created>
  <dcterms:modified xsi:type="dcterms:W3CDTF">2019-12-13T08:59:30Z</dcterms:modified>
</cp:coreProperties>
</file>