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<sst xmlns="http://schemas.openxmlformats.org/spreadsheetml/2006/main" count="60" uniqueCount="54">
  <si>
    <t>Расчет тарифов на тепловую энергию ООО "Петербургтеплоэнерго"</t>
  </si>
  <si>
    <t>всего</t>
  </si>
  <si>
    <t>на 1 Гкал, руб.</t>
  </si>
  <si>
    <t>уд. вес, %</t>
  </si>
  <si>
    <t>Процент снижения, %</t>
  </si>
  <si>
    <t>Корректировка на 2018 год</t>
  </si>
  <si>
    <t xml:space="preserve">Предложение ТСО </t>
  </si>
  <si>
    <t>Предложение эксперта на 2018 год</t>
  </si>
  <si>
    <t>Объемные показатели (Гкал):</t>
  </si>
  <si>
    <t>Выработка тепловой энергии</t>
  </si>
  <si>
    <t xml:space="preserve">     в т.ч. на собственные нужды котельной</t>
  </si>
  <si>
    <t>Покупная тепловая энергия</t>
  </si>
  <si>
    <t>Отпуск тепла в сеть</t>
  </si>
  <si>
    <t xml:space="preserve">     в т.ч. потери тепловой энергии в сетях энергоснабжающей организации</t>
  </si>
  <si>
    <t xml:space="preserve">Реализация тепловой энергии </t>
  </si>
  <si>
    <t xml:space="preserve">     в т.ч. - на нужды производственные нужды предприятия</t>
  </si>
  <si>
    <t>на сторону, всего</t>
  </si>
  <si>
    <t xml:space="preserve">     - жилищный фонд</t>
  </si>
  <si>
    <t xml:space="preserve">     - бюджетные организации</t>
  </si>
  <si>
    <t xml:space="preserve">     - прочие потребители</t>
  </si>
  <si>
    <t>Расходы на покупку энергетических ресурсов (тыс. руб.):</t>
  </si>
  <si>
    <t>Топливо</t>
  </si>
  <si>
    <t>Холодная вода</t>
  </si>
  <si>
    <t>Электрическая энергия</t>
  </si>
  <si>
    <t>Тепловая энергия</t>
  </si>
  <si>
    <t>Операционные расходы (тыс. руб.):</t>
  </si>
  <si>
    <t>Сырье и материалы</t>
  </si>
  <si>
    <t>Ремонт основных фондов</t>
  </si>
  <si>
    <t xml:space="preserve">Оплата труда </t>
  </si>
  <si>
    <t>Расходы на выполнение работ и услуг производственного характера</t>
  </si>
  <si>
    <t>Расходы на оплату иных работ и услуг</t>
  </si>
  <si>
    <t>Расходы на обучение персонала</t>
  </si>
  <si>
    <t>Расходы на служебные командировки</t>
  </si>
  <si>
    <t>Арендная плата, лизинг</t>
  </si>
  <si>
    <t>Другие расходы</t>
  </si>
  <si>
    <t>Неподконтрольные расходы (тыс. руб.):</t>
  </si>
  <si>
    <t>Расходы на уплату налогов, сборов и других обязательных платежей</t>
  </si>
  <si>
    <t>Арендная плата в части имущества по теплоснабжению</t>
  </si>
  <si>
    <t>Расходы по сомнительным долгам</t>
  </si>
  <si>
    <t>Страховые взносы</t>
  </si>
  <si>
    <t>Амортизация</t>
  </si>
  <si>
    <t>Расходы на выплаты по договорам займа</t>
  </si>
  <si>
    <t>Прибыль (тыс. руб.)</t>
  </si>
  <si>
    <t>Результат деятельности регулируемой организации  (тыс. руб.):</t>
  </si>
  <si>
    <t>Недополученный доход</t>
  </si>
  <si>
    <t>Избыток средств</t>
  </si>
  <si>
    <t xml:space="preserve">арендные платежи </t>
  </si>
  <si>
    <t>выплаты по агентским договорам</t>
  </si>
  <si>
    <t>Необходимая валовая выручка (тыс. руб.)</t>
  </si>
  <si>
    <t>Тарифы, руб./Гкал:</t>
  </si>
  <si>
    <t>с 01.01. по 30.06.</t>
  </si>
  <si>
    <t>с 01.07. по 31.12.</t>
  </si>
  <si>
    <t xml:space="preserve">Установлено ГК РК </t>
  </si>
  <si>
    <t>Приложение № 1 к протоколу заседания 
Правления ГК РК по ценам и тарифам 
от 07.12.2017 № 126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</si>
</sst>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">
    <font>
      <sz val="10"/>
      <name val="Arial"/>
      <family val="0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8" applyFont="1">
      <alignment/>
      <protection/>
    </xf>
    <xf numFmtId="0" fontId="1" fillId="0" borderId="0" xfId="18" applyFont="1" applyAlignment="1">
      <alignment horizontal="right" wrapText="1"/>
      <protection/>
    </xf>
    <xf numFmtId="0" fontId="1" fillId="0" borderId="0" xfId="18" applyFont="1" applyAlignment="1">
      <alignment horizontal="right" wrapText="1"/>
      <protection/>
    </xf>
    <xf numFmtId="0" fontId="1" fillId="0" borderId="0" xfId="18" applyFont="1" applyAlignment="1">
      <alignment horizontal="right"/>
      <protection/>
    </xf>
    <xf numFmtId="0" fontId="1" fillId="0" borderId="0" xfId="18" applyFont="1" applyAlignment="1">
      <alignment horizontal="right"/>
      <protection/>
    </xf>
    <xf numFmtId="0" fontId="3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2" xfId="18" applyFont="1" applyBorder="1" applyAlignment="1">
      <alignment horizontal="center" vertical="center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18" applyFont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Border="1">
      <alignment/>
      <protection/>
    </xf>
    <xf numFmtId="0" fontId="1" fillId="0" borderId="1" xfId="18" applyFont="1" applyBorder="1">
      <alignment/>
      <protection/>
    </xf>
    <xf numFmtId="4" fontId="1" fillId="0" borderId="1" xfId="18" applyNumberFormat="1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wrapText="1"/>
      <protection/>
    </xf>
    <xf numFmtId="0" fontId="4" fillId="0" borderId="1" xfId="18" applyFont="1" applyBorder="1" applyAlignment="1">
      <alignment wrapText="1"/>
      <protection/>
    </xf>
    <xf numFmtId="4" fontId="4" fillId="0" borderId="1" xfId="18" applyNumberFormat="1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0" xfId="18" applyFont="1">
      <alignment/>
      <protection/>
    </xf>
    <xf numFmtId="4" fontId="3" fillId="0" borderId="1" xfId="18" applyNumberFormat="1" applyFont="1" applyBorder="1" applyAlignment="1">
      <alignment horizontal="center" vertical="center" wrapText="1"/>
      <protection/>
    </xf>
    <xf numFmtId="49" fontId="1" fillId="0" borderId="1" xfId="19" applyNumberFormat="1" applyFont="1" applyFill="1" applyBorder="1" applyAlignment="1" applyProtection="1">
      <alignment horizontal="left" wrapText="1"/>
      <protection/>
    </xf>
    <xf numFmtId="0" fontId="3" fillId="0" borderId="1" xfId="18" applyFont="1" applyBorder="1" applyAlignment="1">
      <alignment horizontal="left" vertical="center"/>
      <protection/>
    </xf>
    <xf numFmtId="181" fontId="1" fillId="0" borderId="1" xfId="18" applyNumberFormat="1" applyFont="1" applyBorder="1" applyAlignment="1">
      <alignment horizontal="center" vertical="center" wrapText="1"/>
      <protection/>
    </xf>
    <xf numFmtId="4" fontId="3" fillId="0" borderId="0" xfId="18" applyNumberFormat="1" applyFont="1">
      <alignment/>
      <protection/>
    </xf>
    <xf numFmtId="0" fontId="3" fillId="0" borderId="1" xfId="18" applyFont="1" applyBorder="1">
      <alignment/>
      <protection/>
    </xf>
    <xf numFmtId="4" fontId="3" fillId="0" borderId="1" xfId="17" applyNumberFormat="1" applyFont="1" applyBorder="1" applyAlignment="1">
      <alignment/>
      <protection/>
    </xf>
    <xf numFmtId="4" fontId="3" fillId="0" borderId="1" xfId="18" applyNumberFormat="1" applyFont="1" applyBorder="1" applyAlignment="1">
      <alignment horizontal="right" vertical="center" wrapText="1"/>
      <protection/>
    </xf>
    <xf numFmtId="4" fontId="3" fillId="0" borderId="5" xfId="18" applyNumberFormat="1" applyFont="1" applyBorder="1" applyAlignment="1">
      <alignment horizontal="center" vertical="center" wrapText="1"/>
      <protection/>
    </xf>
    <xf numFmtId="4" fontId="3" fillId="0" borderId="6" xfId="18" applyNumberFormat="1" applyFont="1" applyBorder="1" applyAlignment="1">
      <alignment horizontal="right" vertical="center" wrapText="1"/>
      <protection/>
    </xf>
    <xf numFmtId="4" fontId="3" fillId="0" borderId="6" xfId="18" applyNumberFormat="1" applyFont="1" applyBorder="1" applyAlignment="1">
      <alignment horizontal="center" vertical="center" wrapText="1"/>
      <protection/>
    </xf>
    <xf numFmtId="0" fontId="3" fillId="0" borderId="0" xfId="18" applyFont="1" applyAlignment="1">
      <alignment horizontal="center" wrapText="1"/>
      <protection/>
    </xf>
    <xf numFmtId="0" fontId="0" fillId="0" borderId="0" xfId="0" applyAlignment="1">
      <alignment wrapText="1"/>
    </xf>
  </cellXfs>
  <cellStyles count="9">
    <cellStyle name="Normal" xfId="0"/>
    <cellStyle name="Currency" xfId="15"/>
    <cellStyle name="Currency [0]" xfId="16"/>
    <cellStyle name="Обычный 2" xfId="17"/>
    <cellStyle name="Обычный_расчет тарифа - тепло 2" xfId="18"/>
    <cellStyle name="Обычный_тарифы на 2002г с 1-01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90;&#1072;&#1085;&#1086;&#1074;&#1083;&#1077;&#1085;&#1086;%20&#1055;&#1058;&#1069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barskaja.DC\AppData\Local\Temp\Rar$DIa0.009\&#1054;&#1054;&#1054;%20&#1055;&#1058;&#1069;%20&#1089;%2001.05.2017%20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стоки"/>
      <sheetName val="мониторинг по топливу"/>
      <sheetName val="Параметры"/>
      <sheetName val="Калькуляция"/>
      <sheetName val="Лист5"/>
      <sheetName val="факт 2015"/>
      <sheetName val="факт 2016"/>
      <sheetName val="анализ 2016"/>
      <sheetName val="ТЭП"/>
      <sheetName val="Тариф 2016-2018"/>
      <sheetName val="Тариф "/>
      <sheetName val="Динамика"/>
      <sheetName val="Мероприятия"/>
      <sheetName val="заключение"/>
      <sheetName val="Лист2"/>
      <sheetName val="22-ЖКХ"/>
      <sheetName val="Лист1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с 01.05.2017"/>
      <sheetName val="Динамика с 01.05.2017"/>
      <sheetName val="Калькуляция с 01.05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showZeros="0" tabSelected="1" workbookViewId="0" topLeftCell="A45">
      <selection activeCell="A2" sqref="A2:K55"/>
    </sheetView>
  </sheetViews>
  <sheetFormatPr defaultColWidth="9.140625" defaultRowHeight="12.75"/>
  <cols>
    <col min="1" max="1" width="50.00390625" style="1" customWidth="1"/>
    <col min="2" max="2" width="14.57421875" style="1" customWidth="1"/>
    <col min="3" max="3" width="12.57421875" style="1" customWidth="1"/>
    <col min="4" max="4" width="12.8515625" style="1" customWidth="1"/>
    <col min="5" max="5" width="14.57421875" style="1" hidden="1" customWidth="1"/>
    <col min="6" max="6" width="12.57421875" style="1" hidden="1" customWidth="1"/>
    <col min="7" max="7" width="12.8515625" style="1" hidden="1" customWidth="1"/>
    <col min="8" max="8" width="12.8515625" style="1" customWidth="1"/>
    <col min="9" max="9" width="11.421875" style="1" customWidth="1"/>
    <col min="10" max="10" width="12.8515625" style="1" customWidth="1"/>
    <col min="11" max="11" width="14.140625" style="1" hidden="1" customWidth="1"/>
    <col min="12" max="12" width="11.28125" style="1" hidden="1" customWidth="1"/>
    <col min="13" max="16384" width="9.140625" style="1" customWidth="1"/>
  </cols>
  <sheetData>
    <row r="1" ht="27.75" customHeight="1" hidden="1"/>
    <row r="2" spans="2:11" ht="71.25" customHeight="1">
      <c r="B2" s="5"/>
      <c r="C2" s="5"/>
      <c r="D2" s="5"/>
      <c r="E2" s="2" t="s">
        <v>53</v>
      </c>
      <c r="F2" s="4"/>
      <c r="G2" s="4"/>
      <c r="H2" s="4"/>
      <c r="I2" s="4"/>
      <c r="J2" s="4"/>
      <c r="K2" s="4"/>
    </row>
    <row r="3" spans="2:11" ht="23.25" customHeight="1">
      <c r="B3" s="5"/>
      <c r="C3" s="5"/>
      <c r="D3" s="5"/>
      <c r="E3" s="3"/>
      <c r="F3" s="5"/>
      <c r="G3" s="5"/>
      <c r="H3" s="5"/>
      <c r="I3" s="5"/>
      <c r="J3" s="5"/>
      <c r="K3" s="5"/>
    </row>
    <row r="4" spans="1:10" ht="15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ht="27" customHeight="1" hidden="1">
      <c r="A5" s="6"/>
    </row>
    <row r="6" ht="30.75" customHeight="1" hidden="1">
      <c r="A6" s="6"/>
    </row>
    <row r="8" spans="1:11" ht="44.25" customHeight="1">
      <c r="A8" s="7"/>
      <c r="B8" s="9" t="s">
        <v>5</v>
      </c>
      <c r="C8" s="10"/>
      <c r="D8" s="10"/>
      <c r="E8" s="10"/>
      <c r="F8" s="10"/>
      <c r="G8" s="10"/>
      <c r="H8" s="10"/>
      <c r="I8" s="10"/>
      <c r="J8" s="11"/>
      <c r="K8" s="8" t="s">
        <v>4</v>
      </c>
    </row>
    <row r="9" spans="1:11" ht="47.25" customHeight="1">
      <c r="A9" s="7"/>
      <c r="B9" s="9" t="s">
        <v>6</v>
      </c>
      <c r="C9" s="13"/>
      <c r="D9" s="14"/>
      <c r="E9" s="8" t="s">
        <v>7</v>
      </c>
      <c r="F9" s="7"/>
      <c r="G9" s="7"/>
      <c r="H9" s="8" t="s">
        <v>52</v>
      </c>
      <c r="I9" s="7"/>
      <c r="J9" s="7"/>
      <c r="K9" s="8"/>
    </row>
    <row r="10" spans="1:11" ht="36" customHeight="1">
      <c r="A10" s="7"/>
      <c r="B10" s="15" t="s">
        <v>1</v>
      </c>
      <c r="C10" s="12" t="s">
        <v>2</v>
      </c>
      <c r="D10" s="12" t="s">
        <v>3</v>
      </c>
      <c r="E10" s="15" t="s">
        <v>1</v>
      </c>
      <c r="F10" s="12" t="s">
        <v>2</v>
      </c>
      <c r="G10" s="12" t="s">
        <v>3</v>
      </c>
      <c r="H10" s="15" t="s">
        <v>1</v>
      </c>
      <c r="I10" s="12" t="s">
        <v>2</v>
      </c>
      <c r="J10" s="12" t="s">
        <v>3</v>
      </c>
      <c r="K10" s="8"/>
    </row>
    <row r="11" spans="1:11" ht="15">
      <c r="A11" s="16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2"/>
    </row>
    <row r="12" spans="1:11" ht="14.25">
      <c r="A12" s="17" t="s">
        <v>9</v>
      </c>
      <c r="B12" s="18">
        <v>211345.5</v>
      </c>
      <c r="C12" s="18"/>
      <c r="D12" s="18"/>
      <c r="E12" s="18">
        <v>211395.49930568243</v>
      </c>
      <c r="F12" s="18"/>
      <c r="G12" s="18"/>
      <c r="H12" s="18">
        <v>209507.25</v>
      </c>
      <c r="I12" s="18"/>
      <c r="J12" s="18"/>
      <c r="K12" s="12"/>
    </row>
    <row r="13" spans="1:11" ht="14.25" customHeight="1">
      <c r="A13" s="19" t="s">
        <v>10</v>
      </c>
      <c r="B13" s="18">
        <v>12738.4</v>
      </c>
      <c r="C13" s="18"/>
      <c r="D13" s="18"/>
      <c r="E13" s="18">
        <v>11511.551600330517</v>
      </c>
      <c r="F13" s="18"/>
      <c r="G13" s="18"/>
      <c r="H13" s="18">
        <v>11540.22</v>
      </c>
      <c r="I13" s="18"/>
      <c r="J13" s="18"/>
      <c r="K13" s="12"/>
    </row>
    <row r="14" spans="1:11" ht="14.25" customHeight="1">
      <c r="A14" s="19" t="s">
        <v>11</v>
      </c>
      <c r="B14" s="18">
        <v>75837</v>
      </c>
      <c r="C14" s="18"/>
      <c r="D14" s="18"/>
      <c r="E14" s="18">
        <v>75837</v>
      </c>
      <c r="F14" s="18"/>
      <c r="G14" s="18"/>
      <c r="H14" s="18">
        <v>75837</v>
      </c>
      <c r="I14" s="18"/>
      <c r="J14" s="18"/>
      <c r="K14" s="12"/>
    </row>
    <row r="15" spans="1:11" ht="14.25">
      <c r="A15" s="17" t="s">
        <v>12</v>
      </c>
      <c r="B15" s="18">
        <v>274444.1</v>
      </c>
      <c r="C15" s="18"/>
      <c r="D15" s="18"/>
      <c r="E15" s="18">
        <v>275720.9477053519</v>
      </c>
      <c r="F15" s="18"/>
      <c r="G15" s="18"/>
      <c r="H15" s="18">
        <v>273804.03</v>
      </c>
      <c r="I15" s="18"/>
      <c r="J15" s="18"/>
      <c r="K15" s="12"/>
    </row>
    <row r="16" spans="1:11" ht="30" customHeight="1">
      <c r="A16" s="19" t="s">
        <v>13</v>
      </c>
      <c r="B16" s="18">
        <v>36077.2</v>
      </c>
      <c r="C16" s="18"/>
      <c r="D16" s="18"/>
      <c r="E16" s="18">
        <v>37144.404372018565</v>
      </c>
      <c r="F16" s="18"/>
      <c r="G16" s="18"/>
      <c r="H16" s="18">
        <v>37144.4</v>
      </c>
      <c r="I16" s="18"/>
      <c r="J16" s="18"/>
      <c r="K16" s="12"/>
    </row>
    <row r="17" spans="1:11" ht="14.25">
      <c r="A17" s="17" t="s">
        <v>14</v>
      </c>
      <c r="B17" s="18">
        <v>238366.95</v>
      </c>
      <c r="C17" s="18"/>
      <c r="D17" s="18"/>
      <c r="E17" s="18">
        <v>238576.54333333336</v>
      </c>
      <c r="F17" s="18"/>
      <c r="G17" s="18"/>
      <c r="H17" s="18">
        <v>236659.63</v>
      </c>
      <c r="I17" s="18"/>
      <c r="J17" s="18"/>
      <c r="K17" s="12"/>
    </row>
    <row r="18" spans="1:11" ht="30" customHeight="1">
      <c r="A18" s="19" t="s">
        <v>15</v>
      </c>
      <c r="B18" s="18">
        <v>224.68</v>
      </c>
      <c r="C18" s="18"/>
      <c r="D18" s="18"/>
      <c r="E18" s="18">
        <v>216.76666666666665</v>
      </c>
      <c r="F18" s="18"/>
      <c r="G18" s="18"/>
      <c r="H18" s="18">
        <v>216.8</v>
      </c>
      <c r="I18" s="18"/>
      <c r="J18" s="18"/>
      <c r="K18" s="12"/>
    </row>
    <row r="19" spans="1:11" ht="14.25">
      <c r="A19" s="19" t="s">
        <v>16</v>
      </c>
      <c r="B19" s="18">
        <v>238113.84</v>
      </c>
      <c r="C19" s="18"/>
      <c r="D19" s="18"/>
      <c r="E19" s="18">
        <v>238359.77666666667</v>
      </c>
      <c r="F19" s="18"/>
      <c r="G19" s="18"/>
      <c r="H19" s="18">
        <v>236442.83</v>
      </c>
      <c r="I19" s="18"/>
      <c r="J19" s="18"/>
      <c r="K19" s="12"/>
    </row>
    <row r="20" spans="1:11" ht="14.25" hidden="1">
      <c r="A20" s="19" t="s">
        <v>17</v>
      </c>
      <c r="B20" s="18"/>
      <c r="C20" s="18"/>
      <c r="D20" s="18"/>
      <c r="E20" s="18"/>
      <c r="F20" s="18"/>
      <c r="G20" s="18"/>
      <c r="H20" s="18"/>
      <c r="I20" s="18"/>
      <c r="J20" s="18"/>
      <c r="K20" s="12"/>
    </row>
    <row r="21" spans="1:11" ht="14.25" hidden="1">
      <c r="A21" s="19" t="s">
        <v>18</v>
      </c>
      <c r="B21" s="18"/>
      <c r="C21" s="18"/>
      <c r="D21" s="18"/>
      <c r="E21" s="18"/>
      <c r="F21" s="18"/>
      <c r="G21" s="18"/>
      <c r="H21" s="18"/>
      <c r="I21" s="18"/>
      <c r="J21" s="18"/>
      <c r="K21" s="12"/>
    </row>
    <row r="22" spans="1:11" ht="14.25" hidden="1">
      <c r="A22" s="19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2"/>
    </row>
    <row r="23" spans="1:11" ht="14.25" hidden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2"/>
    </row>
    <row r="24" spans="1:11" s="23" customFormat="1" ht="36" customHeight="1">
      <c r="A24" s="20" t="s">
        <v>20</v>
      </c>
      <c r="B24" s="21">
        <v>508708.41015507083</v>
      </c>
      <c r="C24" s="18">
        <v>2134.139863580378</v>
      </c>
      <c r="D24" s="18">
        <v>53.875891133390205</v>
      </c>
      <c r="E24" s="21">
        <v>455800.44832436065</v>
      </c>
      <c r="F24" s="18">
        <v>1910.4998419208684</v>
      </c>
      <c r="G24" s="18">
        <v>89.92115672485622</v>
      </c>
      <c r="H24" s="21">
        <v>453280.8020659216</v>
      </c>
      <c r="I24" s="18">
        <v>1915.327941930449</v>
      </c>
      <c r="J24" s="18">
        <v>69.68850696211432</v>
      </c>
      <c r="K24" s="22"/>
    </row>
    <row r="25" spans="1:11" ht="17.25" customHeight="1">
      <c r="A25" s="19" t="s">
        <v>21</v>
      </c>
      <c r="B25" s="18">
        <v>303502.46</v>
      </c>
      <c r="C25" s="18">
        <v>1273.2573034978213</v>
      </c>
      <c r="D25" s="18">
        <v>32.14310038375749</v>
      </c>
      <c r="E25" s="18">
        <v>268152.0146779041</v>
      </c>
      <c r="F25" s="18">
        <v>1123.9663838336721</v>
      </c>
      <c r="G25" s="18">
        <v>52.90152615378426</v>
      </c>
      <c r="H25" s="18">
        <v>264703.8161335716</v>
      </c>
      <c r="I25" s="18">
        <v>1118.5000844190097</v>
      </c>
      <c r="J25" s="18">
        <v>40.69621667065413</v>
      </c>
      <c r="K25" s="12"/>
    </row>
    <row r="26" spans="1:11" ht="14.25">
      <c r="A26" s="19" t="s">
        <v>22</v>
      </c>
      <c r="B26" s="18">
        <v>3299.38948</v>
      </c>
      <c r="C26" s="18">
        <v>13.841639874991058</v>
      </c>
      <c r="D26" s="18">
        <v>0.34942915210886066</v>
      </c>
      <c r="E26" s="18">
        <v>2690.621831176974</v>
      </c>
      <c r="F26" s="18">
        <v>11.277813793360659</v>
      </c>
      <c r="G26" s="18">
        <v>0.530810858694922</v>
      </c>
      <c r="H26" s="18">
        <v>2838.50179315</v>
      </c>
      <c r="I26" s="18">
        <v>11.994026159636942</v>
      </c>
      <c r="J26" s="18">
        <v>0.4363982570458382</v>
      </c>
      <c r="K26" s="12"/>
    </row>
    <row r="27" spans="1:11" ht="14.25">
      <c r="A27" s="19" t="s">
        <v>23</v>
      </c>
      <c r="B27" s="18">
        <v>2887.47</v>
      </c>
      <c r="C27" s="18">
        <v>12.113550137718336</v>
      </c>
      <c r="D27" s="18">
        <v>0.30580390704275745</v>
      </c>
      <c r="E27" s="18">
        <v>45010.03210327962</v>
      </c>
      <c r="F27" s="18">
        <v>188.66076050231266</v>
      </c>
      <c r="G27" s="18">
        <v>8.87966250544274</v>
      </c>
      <c r="H27" s="18">
        <v>50788.0593792</v>
      </c>
      <c r="I27" s="18">
        <v>214.6038146818703</v>
      </c>
      <c r="J27" s="18">
        <v>7.808281342400466</v>
      </c>
      <c r="K27" s="12"/>
    </row>
    <row r="28" spans="1:11" ht="14.25">
      <c r="A28" s="19" t="s">
        <v>24</v>
      </c>
      <c r="B28" s="18">
        <v>140660.1506750708</v>
      </c>
      <c r="C28" s="18">
        <v>590.0992175092679</v>
      </c>
      <c r="D28" s="18">
        <v>14.896924865595008</v>
      </c>
      <c r="E28" s="18">
        <v>139947.77971200002</v>
      </c>
      <c r="F28" s="18">
        <v>586.5948837915233</v>
      </c>
      <c r="G28" s="18">
        <v>27.6091572069343</v>
      </c>
      <c r="H28" s="18">
        <v>134950.42476</v>
      </c>
      <c r="I28" s="18">
        <v>570.2300166699321</v>
      </c>
      <c r="J28" s="18">
        <v>20.747610692013883</v>
      </c>
      <c r="K28" s="12"/>
    </row>
    <row r="29" spans="1:11" ht="15">
      <c r="A29" s="20" t="s">
        <v>25</v>
      </c>
      <c r="B29" s="21">
        <v>241084.54</v>
      </c>
      <c r="C29" s="18">
        <v>1011.4008674440815</v>
      </c>
      <c r="D29" s="18">
        <v>25.53259228999988</v>
      </c>
      <c r="E29" s="21">
        <v>179255.75433593662</v>
      </c>
      <c r="F29" s="18">
        <v>751.3553169620906</v>
      </c>
      <c r="G29" s="18">
        <v>35.36390725092798</v>
      </c>
      <c r="H29" s="21">
        <v>238349.07900567655</v>
      </c>
      <c r="I29" s="18">
        <v>1007.1387291769049</v>
      </c>
      <c r="J29" s="18">
        <v>36.64437447162161</v>
      </c>
      <c r="K29" s="12"/>
    </row>
    <row r="30" spans="1:11" ht="14.25">
      <c r="A30" s="17" t="s">
        <v>26</v>
      </c>
      <c r="B30" s="18">
        <v>656.3660294067345</v>
      </c>
      <c r="C30" s="18">
        <v>2.7535949484890185</v>
      </c>
      <c r="D30" s="18">
        <v>0.06951389841027641</v>
      </c>
      <c r="E30" s="18">
        <v>0</v>
      </c>
      <c r="F30" s="18">
        <v>0</v>
      </c>
      <c r="G30" s="18">
        <v>0</v>
      </c>
      <c r="H30" s="18">
        <v>637.4017236016709</v>
      </c>
      <c r="I30" s="18">
        <v>2.6933267984982097</v>
      </c>
      <c r="J30" s="18">
        <v>0.09799571093773937</v>
      </c>
      <c r="K30" s="12"/>
    </row>
    <row r="31" spans="1:11" ht="14.25">
      <c r="A31" s="17" t="s">
        <v>27</v>
      </c>
      <c r="B31" s="18">
        <v>14105.46542086807</v>
      </c>
      <c r="C31" s="18">
        <v>59.175424365114665</v>
      </c>
      <c r="D31" s="18">
        <v>1.4938705636276635</v>
      </c>
      <c r="E31" s="18">
        <v>0</v>
      </c>
      <c r="F31" s="18">
        <v>0</v>
      </c>
      <c r="G31" s="18">
        <v>0</v>
      </c>
      <c r="H31" s="18">
        <v>13697.917882178606</v>
      </c>
      <c r="I31" s="18">
        <v>57.8802471810617</v>
      </c>
      <c r="J31" s="18">
        <v>2.1059516338392075</v>
      </c>
      <c r="K31" s="12"/>
    </row>
    <row r="32" spans="1:11" ht="14.25">
      <c r="A32" s="19" t="s">
        <v>28</v>
      </c>
      <c r="B32" s="18">
        <v>174715.798269012</v>
      </c>
      <c r="C32" s="18">
        <v>732.9698948155858</v>
      </c>
      <c r="D32" s="18">
        <v>18.50366366845651</v>
      </c>
      <c r="E32" s="18">
        <v>169482.8383507898</v>
      </c>
      <c r="F32" s="18">
        <v>710.3918766816588</v>
      </c>
      <c r="G32" s="18">
        <v>33.435888283000445</v>
      </c>
      <c r="H32" s="18">
        <v>169667.7554409209</v>
      </c>
      <c r="I32" s="18">
        <v>716.9273248712545</v>
      </c>
      <c r="J32" s="18">
        <v>26.085138621360255</v>
      </c>
      <c r="K32" s="12"/>
    </row>
    <row r="33" spans="1:11" ht="28.5">
      <c r="A33" s="19" t="s">
        <v>29</v>
      </c>
      <c r="B33" s="18">
        <v>6969.567373042057</v>
      </c>
      <c r="C33" s="18">
        <v>29.238815922434114</v>
      </c>
      <c r="D33" s="18">
        <v>0.7381274725188448</v>
      </c>
      <c r="E33" s="18">
        <v>0</v>
      </c>
      <c r="F33" s="18">
        <v>0</v>
      </c>
      <c r="G33" s="18">
        <v>0</v>
      </c>
      <c r="H33" s="18">
        <v>6768.196489922421</v>
      </c>
      <c r="I33" s="18">
        <v>28.598863650392847</v>
      </c>
      <c r="J33" s="18">
        <v>1.0405591987553908</v>
      </c>
      <c r="K33" s="12"/>
    </row>
    <row r="34" spans="1:11" ht="14.25" customHeight="1">
      <c r="A34" s="19" t="s">
        <v>30</v>
      </c>
      <c r="B34" s="18">
        <v>30585.921420618262</v>
      </c>
      <c r="C34" s="18">
        <v>128.31443881216865</v>
      </c>
      <c r="D34" s="18">
        <v>3.2392697658946528</v>
      </c>
      <c r="E34" s="18">
        <v>6467.555055144267</v>
      </c>
      <c r="F34" s="18">
        <v>27.108931015518806</v>
      </c>
      <c r="G34" s="18">
        <v>1.2759312411347208</v>
      </c>
      <c r="H34" s="18">
        <v>29702.20602225354</v>
      </c>
      <c r="I34" s="18">
        <v>125.50601056146982</v>
      </c>
      <c r="J34" s="18">
        <v>4.566490311828691</v>
      </c>
      <c r="K34" s="12"/>
    </row>
    <row r="35" spans="1:11" ht="14.25" hidden="1">
      <c r="A35" s="19" t="s">
        <v>31</v>
      </c>
      <c r="B35" s="18"/>
      <c r="C35" s="18">
        <v>0</v>
      </c>
      <c r="D35" s="18">
        <v>0</v>
      </c>
      <c r="E35" s="18"/>
      <c r="F35" s="18">
        <v>0</v>
      </c>
      <c r="G35" s="18">
        <v>0</v>
      </c>
      <c r="H35" s="18"/>
      <c r="I35" s="18">
        <v>0</v>
      </c>
      <c r="J35" s="18">
        <v>0</v>
      </c>
      <c r="K35" s="12"/>
    </row>
    <row r="36" spans="1:11" ht="14.25">
      <c r="A36" s="19" t="s">
        <v>32</v>
      </c>
      <c r="B36" s="18">
        <v>625.2029473754374</v>
      </c>
      <c r="C36" s="18">
        <v>2.6228591982883422</v>
      </c>
      <c r="D36" s="18">
        <v>0.06621350317130785</v>
      </c>
      <c r="E36" s="18">
        <v>0</v>
      </c>
      <c r="F36" s="18">
        <v>0</v>
      </c>
      <c r="G36" s="18">
        <v>0</v>
      </c>
      <c r="H36" s="18">
        <v>607.1390328017786</v>
      </c>
      <c r="I36" s="18">
        <v>2.565452471981717</v>
      </c>
      <c r="J36" s="18">
        <v>0.09334305031569542</v>
      </c>
      <c r="K36" s="12"/>
    </row>
    <row r="37" spans="1:11" ht="14.25">
      <c r="A37" s="19" t="s">
        <v>33</v>
      </c>
      <c r="B37" s="18">
        <v>3810.2109911740777</v>
      </c>
      <c r="C37" s="18">
        <v>15.984644646307204</v>
      </c>
      <c r="D37" s="18">
        <v>0.40352883588688043</v>
      </c>
      <c r="E37" s="18">
        <v>3305.3609300025605</v>
      </c>
      <c r="F37" s="18">
        <v>13.854509264912899</v>
      </c>
      <c r="G37" s="18">
        <v>0.6520877267928116</v>
      </c>
      <c r="H37" s="18">
        <v>7930.289030584238</v>
      </c>
      <c r="I37" s="18">
        <v>33.50925982003875</v>
      </c>
      <c r="J37" s="18">
        <v>1.2192221682467712</v>
      </c>
      <c r="K37" s="12"/>
    </row>
    <row r="38" spans="1:11" ht="14.25">
      <c r="A38" s="19" t="s">
        <v>34</v>
      </c>
      <c r="B38" s="18">
        <v>9616.007548503334</v>
      </c>
      <c r="C38" s="18">
        <v>40.34119473569357</v>
      </c>
      <c r="D38" s="18">
        <v>1.0184045820337417</v>
      </c>
      <c r="E38" s="18">
        <v>0</v>
      </c>
      <c r="F38" s="18">
        <v>0</v>
      </c>
      <c r="G38" s="18">
        <v>0</v>
      </c>
      <c r="H38" s="18">
        <v>9338.1733834134</v>
      </c>
      <c r="I38" s="18">
        <v>39.458243822207436</v>
      </c>
      <c r="J38" s="18">
        <v>1.4356737763378589</v>
      </c>
      <c r="K38" s="12"/>
    </row>
    <row r="39" spans="1:11" ht="15">
      <c r="A39" s="20" t="s">
        <v>35</v>
      </c>
      <c r="B39" s="21">
        <v>123802.6</v>
      </c>
      <c r="C39" s="18">
        <v>519.3782107796403</v>
      </c>
      <c r="D39" s="18">
        <v>13.111588616349845</v>
      </c>
      <c r="E39" s="21">
        <v>52095.58291523694</v>
      </c>
      <c r="F39" s="18">
        <v>218.36003735895468</v>
      </c>
      <c r="G39" s="18">
        <v>10.277513094195427</v>
      </c>
      <c r="H39" s="21">
        <v>54461.202293158116</v>
      </c>
      <c r="I39" s="18">
        <v>230.12459832358442</v>
      </c>
      <c r="J39" s="18">
        <v>8.37299938112072</v>
      </c>
      <c r="K39" s="12"/>
    </row>
    <row r="40" spans="1:11" ht="28.5">
      <c r="A40" s="19" t="s">
        <v>36</v>
      </c>
      <c r="B40" s="18">
        <v>1329.07</v>
      </c>
      <c r="C40" s="18">
        <v>5.575731031504158</v>
      </c>
      <c r="D40" s="18">
        <v>0.14075810267580882</v>
      </c>
      <c r="E40" s="18">
        <v>1250.73141</v>
      </c>
      <c r="F40" s="18">
        <v>5.242474354457003</v>
      </c>
      <c r="G40" s="18">
        <v>0.246746609295293</v>
      </c>
      <c r="H40" s="18">
        <v>1148.59015</v>
      </c>
      <c r="I40" s="18">
        <v>4.853342118383266</v>
      </c>
      <c r="J40" s="18">
        <v>0.17658707869399248</v>
      </c>
      <c r="K40" s="12"/>
    </row>
    <row r="41" spans="1:11" ht="28.5">
      <c r="A41" s="19" t="s">
        <v>37</v>
      </c>
      <c r="B41" s="18">
        <v>2066.82</v>
      </c>
      <c r="C41" s="18">
        <v>8.670749027916832</v>
      </c>
      <c r="D41" s="18">
        <v>0.21889115078394306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2"/>
    </row>
    <row r="42" spans="1:11" ht="14.25" hidden="1">
      <c r="A42" s="19" t="s">
        <v>38</v>
      </c>
      <c r="B42" s="18"/>
      <c r="C42" s="18">
        <v>0</v>
      </c>
      <c r="D42" s="18">
        <v>0</v>
      </c>
      <c r="E42" s="18"/>
      <c r="F42" s="18">
        <v>0</v>
      </c>
      <c r="G42" s="18">
        <v>0</v>
      </c>
      <c r="H42" s="18"/>
      <c r="I42" s="18">
        <v>0</v>
      </c>
      <c r="J42" s="18">
        <v>0</v>
      </c>
      <c r="K42" s="12"/>
    </row>
    <row r="43" spans="1:11" ht="14.25">
      <c r="A43" s="19" t="s">
        <v>39</v>
      </c>
      <c r="B43" s="18">
        <v>51827.72</v>
      </c>
      <c r="C43" s="18">
        <v>217.42829700174457</v>
      </c>
      <c r="D43" s="18">
        <v>5.488929501992424</v>
      </c>
      <c r="E43" s="18">
        <v>50844.85150523694</v>
      </c>
      <c r="F43" s="18">
        <v>213.11756300449767</v>
      </c>
      <c r="G43" s="18">
        <v>10.030766484900134</v>
      </c>
      <c r="H43" s="18">
        <v>51239.662143158115</v>
      </c>
      <c r="I43" s="18">
        <v>216.51205211111883</v>
      </c>
      <c r="J43" s="18">
        <v>7.877711863650798</v>
      </c>
      <c r="K43" s="12"/>
    </row>
    <row r="44" spans="1:11" ht="14.25">
      <c r="A44" s="19" t="s">
        <v>40</v>
      </c>
      <c r="B44" s="18">
        <v>3620.6</v>
      </c>
      <c r="C44" s="18">
        <v>15.189186252540463</v>
      </c>
      <c r="D44" s="18">
        <v>0.383447663816077</v>
      </c>
      <c r="E44" s="18">
        <v>0</v>
      </c>
      <c r="F44" s="18">
        <v>0</v>
      </c>
      <c r="G44" s="18">
        <v>0</v>
      </c>
      <c r="H44" s="18">
        <v>2072.95</v>
      </c>
      <c r="I44" s="18">
        <v>8.759204094082289</v>
      </c>
      <c r="J44" s="18">
        <v>0.31870043877593035</v>
      </c>
      <c r="K44" s="12"/>
    </row>
    <row r="45" spans="1:11" ht="14.25">
      <c r="A45" s="19" t="s">
        <v>41</v>
      </c>
      <c r="B45" s="18">
        <v>53913.72</v>
      </c>
      <c r="C45" s="18">
        <v>226.17951020474945</v>
      </c>
      <c r="D45" s="18">
        <v>5.709851953166355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2"/>
    </row>
    <row r="46" spans="1:11" s="23" customFormat="1" ht="15">
      <c r="A46" s="16" t="s">
        <v>42</v>
      </c>
      <c r="B46" s="21">
        <v>24049.21</v>
      </c>
      <c r="C46" s="18">
        <v>100.89154557710285</v>
      </c>
      <c r="D46" s="18">
        <v>2.5469848619351034</v>
      </c>
      <c r="E46" s="21">
        <v>14227.597772618392</v>
      </c>
      <c r="F46" s="18">
        <v>59.63535884053755</v>
      </c>
      <c r="G46" s="18">
        <v>2.8068468423694983</v>
      </c>
      <c r="H46" s="21">
        <v>298.585726209007</v>
      </c>
      <c r="I46" s="18">
        <v>1.2616673414430968</v>
      </c>
      <c r="J46" s="18">
        <v>0.04590530497843188</v>
      </c>
      <c r="K46" s="22"/>
    </row>
    <row r="47" spans="1:11" s="23" customFormat="1" ht="30">
      <c r="A47" s="20" t="s">
        <v>43</v>
      </c>
      <c r="B47" s="24"/>
      <c r="C47" s="18">
        <v>0</v>
      </c>
      <c r="D47" s="18">
        <v>0</v>
      </c>
      <c r="E47" s="24"/>
      <c r="F47" s="18">
        <v>0</v>
      </c>
      <c r="G47" s="18">
        <v>0</v>
      </c>
      <c r="H47" s="24"/>
      <c r="I47" s="18">
        <v>0</v>
      </c>
      <c r="J47" s="18">
        <v>0</v>
      </c>
      <c r="K47" s="22"/>
    </row>
    <row r="48" spans="1:11" ht="14.25">
      <c r="A48" s="25" t="s">
        <v>44</v>
      </c>
      <c r="B48" s="18">
        <v>149819.44</v>
      </c>
      <c r="C48" s="18">
        <v>628.5243822602083</v>
      </c>
      <c r="D48" s="18">
        <v>15.866959692380519</v>
      </c>
      <c r="E48" s="18">
        <v>70172.182</v>
      </c>
      <c r="F48" s="18">
        <v>294.1285887521521</v>
      </c>
      <c r="G48" s="18">
        <v>13.843698044932118</v>
      </c>
      <c r="H48" s="18">
        <v>29357.79</v>
      </c>
      <c r="I48" s="18">
        <v>124.05068832398663</v>
      </c>
      <c r="J48" s="18">
        <v>4.513538944254141</v>
      </c>
      <c r="K48" s="12"/>
    </row>
    <row r="49" spans="1:11" s="23" customFormat="1" ht="15">
      <c r="A49" s="25" t="s">
        <v>45</v>
      </c>
      <c r="B49" s="18">
        <v>103241.5</v>
      </c>
      <c r="C49" s="18">
        <v>433.12002775552565</v>
      </c>
      <c r="D49" s="18">
        <v>10.93401977127203</v>
      </c>
      <c r="E49" s="18">
        <v>250709.97</v>
      </c>
      <c r="F49" s="18">
        <v>1050.8575843087563</v>
      </c>
      <c r="G49" s="18">
        <v>49.46052727181819</v>
      </c>
      <c r="H49" s="18">
        <v>125309.07</v>
      </c>
      <c r="I49" s="18">
        <v>529.4906866878815</v>
      </c>
      <c r="J49" s="18">
        <v>19.265325064089232</v>
      </c>
      <c r="K49" s="22"/>
    </row>
    <row r="50" spans="1:11" s="23" customFormat="1" ht="18.75" customHeight="1" hidden="1">
      <c r="A50" s="25" t="s">
        <v>46</v>
      </c>
      <c r="B50" s="18" t="e">
        <v>#REF!</v>
      </c>
      <c r="C50" s="18" t="e">
        <v>#REF!</v>
      </c>
      <c r="D50" s="18" t="e">
        <v>#REF!</v>
      </c>
      <c r="E50" s="18" t="e">
        <v>#REF!</v>
      </c>
      <c r="F50" s="18" t="e">
        <v>#REF!</v>
      </c>
      <c r="G50" s="18" t="e">
        <v>#REF!</v>
      </c>
      <c r="H50" s="18"/>
      <c r="I50" s="18">
        <v>0</v>
      </c>
      <c r="J50" s="18">
        <v>0</v>
      </c>
      <c r="K50" s="22"/>
    </row>
    <row r="51" spans="1:11" s="23" customFormat="1" ht="18.75" customHeight="1" hidden="1">
      <c r="A51" s="25" t="s">
        <v>47</v>
      </c>
      <c r="B51" s="18" t="e">
        <v>#REF!</v>
      </c>
      <c r="C51" s="18" t="e">
        <v>#REF!</v>
      </c>
      <c r="D51" s="18" t="e">
        <v>#REF!</v>
      </c>
      <c r="E51" s="18" t="e">
        <v>#REF!</v>
      </c>
      <c r="F51" s="18" t="e">
        <v>#REF!</v>
      </c>
      <c r="G51" s="18" t="e">
        <v>#REF!</v>
      </c>
      <c r="H51" s="18"/>
      <c r="I51" s="18">
        <v>0</v>
      </c>
      <c r="J51" s="18">
        <v>0</v>
      </c>
      <c r="K51" s="22"/>
    </row>
    <row r="52" spans="1:12" s="23" customFormat="1" ht="25.5" customHeight="1">
      <c r="A52" s="26" t="s">
        <v>48</v>
      </c>
      <c r="B52" s="21">
        <v>944222.7301550709</v>
      </c>
      <c r="C52" s="18">
        <v>3961.21496774226</v>
      </c>
      <c r="D52" s="18">
        <v>100</v>
      </c>
      <c r="E52" s="21">
        <v>506888.9957888712</v>
      </c>
      <c r="F52" s="18">
        <v>2124.638863095012</v>
      </c>
      <c r="G52" s="18">
        <v>100</v>
      </c>
      <c r="H52" s="21">
        <v>650438.3890909654</v>
      </c>
      <c r="I52" s="18">
        <v>2748.412938408487</v>
      </c>
      <c r="J52" s="18">
        <v>100</v>
      </c>
      <c r="K52" s="27" t="e">
        <f>E52/#REF!*100-100</f>
        <v>#REF!</v>
      </c>
      <c r="L52" s="28" t="e">
        <f>#REF!-E52</f>
        <v>#REF!</v>
      </c>
    </row>
    <row r="53" spans="1:11" s="23" customFormat="1" ht="16.5" customHeight="1">
      <c r="A53" s="29" t="s">
        <v>49</v>
      </c>
      <c r="B53" s="24"/>
      <c r="C53" s="24"/>
      <c r="D53" s="24"/>
      <c r="E53" s="24"/>
      <c r="F53" s="24"/>
      <c r="G53" s="24"/>
      <c r="H53" s="24"/>
      <c r="I53" s="24"/>
      <c r="J53" s="24"/>
      <c r="K53" s="22"/>
    </row>
    <row r="54" spans="1:11" ht="15">
      <c r="A54" s="30" t="s">
        <v>50</v>
      </c>
      <c r="B54" s="18"/>
      <c r="C54" s="32">
        <v>3960.87</v>
      </c>
      <c r="D54" s="18"/>
      <c r="E54" s="18"/>
      <c r="F54" s="32">
        <f>E52/E17*1000</f>
        <v>2124.638863095012</v>
      </c>
      <c r="G54" s="18"/>
      <c r="H54" s="18"/>
      <c r="I54" s="31">
        <v>2712.42</v>
      </c>
      <c r="J54" s="18"/>
      <c r="K54" s="12"/>
    </row>
    <row r="55" spans="1:11" ht="15">
      <c r="A55" s="30" t="s">
        <v>51</v>
      </c>
      <c r="B55" s="18"/>
      <c r="C55" s="34"/>
      <c r="D55" s="18"/>
      <c r="E55" s="18"/>
      <c r="F55" s="34"/>
      <c r="G55" s="18"/>
      <c r="H55" s="18"/>
      <c r="I55" s="33">
        <v>2796.1245079267132</v>
      </c>
      <c r="J55" s="18"/>
      <c r="K55" s="27">
        <f>F55/F54*100-100</f>
        <v>-100</v>
      </c>
    </row>
  </sheetData>
  <mergeCells count="10">
    <mergeCell ref="C54:C55"/>
    <mergeCell ref="F54:F55"/>
    <mergeCell ref="A4:J4"/>
    <mergeCell ref="K8:K10"/>
    <mergeCell ref="B9:D9"/>
    <mergeCell ref="E9:G9"/>
    <mergeCell ref="H9:J9"/>
    <mergeCell ref="B8:J8"/>
    <mergeCell ref="A8:A10"/>
    <mergeCell ref="E2:K2"/>
  </mergeCells>
  <printOptions/>
  <pageMargins left="0.3937007874015748" right="0.35433070866141736" top="0.5905511811023623" bottom="0.6299212598425197" header="0.5118110236220472" footer="0.5118110236220472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tbarskaja</cp:lastModifiedBy>
  <cp:lastPrinted>2017-12-11T13:09:31Z</cp:lastPrinted>
  <dcterms:created xsi:type="dcterms:W3CDTF">1996-10-08T23:32:33Z</dcterms:created>
  <dcterms:modified xsi:type="dcterms:W3CDTF">2017-12-11T13:10:35Z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